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 state="visible" name="Sheet4" sheetId="4" r:id="rId6"/>
  </sheets>
  <definedNames/>
  <calcPr/>
</workbook>
</file>

<file path=xl/sharedStrings.xml><?xml version="1.0" encoding="utf-8"?>
<sst xmlns="http://schemas.openxmlformats.org/spreadsheetml/2006/main" count="419" uniqueCount="93">
  <si>
    <t>STATE OF QATAR LABOR LAW</t>
  </si>
  <si>
    <t>Category</t>
  </si>
  <si>
    <t>Article Number</t>
  </si>
  <si>
    <t>Labor Law Article</t>
  </si>
  <si>
    <t>Compaint/ or not</t>
  </si>
  <si>
    <t>Complaince rate</t>
  </si>
  <si>
    <t>Color coding</t>
  </si>
  <si>
    <t>Regulation of Emloyment</t>
  </si>
  <si>
    <t xml:space="preserve">Compliant </t>
  </si>
  <si>
    <t>Employer shall provide a report consisting of basic information of the workers to the department every six months.</t>
  </si>
  <si>
    <t>Non-Compliant</t>
  </si>
  <si>
    <t>Partially Compliant</t>
  </si>
  <si>
    <t>A licenced recuriter shall be prohibited from 
  1. Recieving any sums representing recruitment fees or expenses or any other costs.
  2. Carrying out business other than the recruitment of workers.</t>
  </si>
  <si>
    <t>The recruitment of workers from abroad for others shall be made in accordance with a written contract between the licensed person and the employer in accordance with a model to be determined by a decision of the Minister.</t>
  </si>
  <si>
    <t>Not applicable</t>
  </si>
  <si>
    <t>The person licensed to recruit workers from abroad shall be subject to the supervision of the Ministry and shall keep in the office the particulars, registers and other documents which shall be specified by a Decision of the Minister.</t>
  </si>
  <si>
    <t>Blank</t>
  </si>
  <si>
    <t>Individual Labor Relationship</t>
  </si>
  <si>
    <t>An attested contract must be made in writing and should be given to each party.</t>
  </si>
  <si>
    <t>the probation period shall not exceed six months.</t>
  </si>
  <si>
    <t>The worker shall not be subjected to more. than one probation period with the same employer.</t>
  </si>
  <si>
    <t>The employer who employs ten or more workers shall make regulations for the organization of the work in his establishment. </t>
  </si>
  <si>
    <t>Such regulations shall be posted at a conspicous place in the establishment for the perusal thereof by the workers and shall not be effective against them until the expiry of 15 days from the date of the announcement thereof.</t>
  </si>
  <si>
    <t>If the worker dies during the employment for whatsoever causes, the employer shall within a period not exceeding fifteen days from the date of death deposit with the court any wages or entitlements due to the worker in addition to the gratuity. The depositing record shall contain a detailed report indicating the method of calculating the sums referred to and a copy of the record shall be delivered to the Department.</t>
  </si>
  <si>
    <t>Upon termination of the service of the worker the employer shall at his cost return him to the place from where he has recruited him at the commencement of the engagement or to any place agreed upon between the parties.</t>
  </si>
  <si>
    <t>If a work attends the place of work and is willing to perform, but could not do so due to any reason beyond his control, the work should be considered to be done and entitled to the advantages.</t>
  </si>
  <si>
    <t>The employer may not ask the worker to perform other than the work agreed upon (Exceptions included).</t>
  </si>
  <si>
    <t>47 &amp; 48</t>
  </si>
  <si>
    <t>A special file with specific registers (article 48) must be kept for all workers. The file shall be kept for another one 
year after the expiration of the service with any particular worker.</t>
  </si>
  <si>
    <t>Discliplinary Power of the 
Employer</t>
  </si>
  <si>
    <t>Any sum which may be deducted from the wage in execution of penalties must be recorded and shouldn’t exceed his 
wage for 5days/month.</t>
  </si>
  <si>
    <t>The worker shall be notificed of any penality inflicted on him.</t>
  </si>
  <si>
    <t>Wages</t>
  </si>
  <si>
    <t>The employer shall pay to the worker before the worker takes his annual leave.</t>
  </si>
  <si>
    <t>The Worker shall be entitled to the wages specified in the service contract and if the contract does not specify the wage the worker shall be entitled to the wage specified in the work regulations.</t>
  </si>
  <si>
    <t>If the service contract is terminated for any reason the employer shall pay the wages and other sums to which the worker is entitled before the end of the day following the day on which the contract terminates</t>
  </si>
  <si>
    <t>Any part of the wage to which the worker is entitled may not be attached and the payment thereof may not be withheld except for the execution of a judicial decision.</t>
  </si>
  <si>
    <t xml:space="preserve">Wage of the worker during an annual/sick leave and his end of service gratuity shall be calculated on the basis of his 
basic wage on the date of entitlement </t>
  </si>
  <si>
    <t>Workinghours and Leave</t>
  </si>
  <si>
    <t>Maximum working hours shall be 44hrs/week (8hrs/day), and 36hrs/month (6hrs/day) during Ramadan-including 
prayer, rest, meal breaks and excluding transportation time.</t>
  </si>
  <si>
    <t>The workers may be required to work additional hours to the working hours specified in the preceding article provided that the actual working hours per day shall not exceed ten hours unless the work is necessary for the prevention of gross loss or dangerous accident or for the repair or alleviation of the consequences of the said loss or accident.</t>
  </si>
  <si>
    <t>The employer shall pay to the worker for the additional working hours the rate of not less than the basic wage plus not less than 25% thereof.</t>
  </si>
  <si>
    <t>The workers who work between 9pm and 6am shall be paid the basic wage plus not less than 50% thereof with the exception of the shift workers.</t>
  </si>
  <si>
    <t>The worker shall be allowed of a weekly paid rest which shall not be less than twenty-four consecutive hours and Friday shall be the weekly rest day for all workers with the exception of the shift workers.</t>
  </si>
  <si>
    <t>f the circumstances of the work necessitate the employment of the worker during the rest day the worker shall be compensated for the rest day by another day, and shall be paid for working that day the wage payable to him for the ordinary weekly rest day or his basic wage plus an increase of not less than 150%.</t>
  </si>
  <si>
    <t>The worker shall be entitled to annually, leave with full wage as follows:</t>
  </si>
  <si>
    <t>Three working days for Eid EI-Fitr</t>
  </si>
  <si>
    <t>Three working days for Eid Al-Adha</t>
  </si>
  <si>
    <t>One working day for the Independence day</t>
  </si>
  <si>
    <t>The worker who has completed one continuous year in the service of the employer shall be entitled to an annual leave with the pay</t>
  </si>
  <si>
    <t>This leave shall not be less than three weeks for the worker whose service is less than five years and four weeks for the worker whose service is more than five years.</t>
  </si>
  <si>
    <t>Employer may not terminate the service contract or notify the worker of the termination  during any of his leave.</t>
  </si>
  <si>
    <t xml:space="preserve">Employment of Women </t>
  </si>
  <si>
    <t>Women shall not be employed in dangerous arduous works, works detrimental to their health, morals or other works to be specified by a Decision of the Minister.</t>
  </si>
  <si>
    <t>The employer may not terminate the service contract of a female worker due to her marriage or obtaining the leave provided for in Article (96) of this Law.</t>
  </si>
  <si>
    <t>A female worker who has been for more than complete year shall be entitled to maternity leave with full pay for a 
period of fifty days (The leave shall be granted subject to a medical certificate).</t>
  </si>
  <si>
    <t>Safety, vocational health and social care</t>
  </si>
  <si>
    <t>The employer or his representative shall on the commencement of every worker’s engagement inform him of the hazards of the work and the hazards which may occur thereafter and shall inform him of the safety measures to be taken for the protection therefrom</t>
  </si>
  <si>
    <t>The employer shall take the measures capable of securing the hygiene and good ventilation in the places of work and shall provide it with the suitable lighting and potable water, hygiene and drainage, in accordance with the regulations and decisions to be issued by the competent authorities in this respect.</t>
  </si>
  <si>
    <t>The employer employing a number of workers ranging from five to twenty-five shall prepare for them a first aid box furnished with the medicines tools and equipment to be specified by the competent medical authority. </t>
  </si>
  <si>
    <t>If the number of the workers exceeds twenty-five workers a box shall be specified for every group of workers ranging from five to twenty-five workers.</t>
  </si>
  <si>
    <t>It the number of the workers in the establishment exceeds hundred workers the employer shall appoint a full-time medical nurse in the established in addition to the first-aid box.</t>
  </si>
  <si>
    <t>If the number of the workers exceeds five hundred workers the employer shall designate to them a clinic employing at least a physician and a’ nurse.</t>
  </si>
  <si>
    <t>Average total complaince</t>
  </si>
  <si>
    <t>Non-complaince</t>
  </si>
  <si>
    <t>Count of non-compliant observations</t>
  </si>
  <si>
    <t>Count of compliant observations</t>
  </si>
  <si>
    <t>Count of partial-compliant observations</t>
  </si>
  <si>
    <t>Count of Not Applicable</t>
  </si>
  <si>
    <t>Status</t>
  </si>
  <si>
    <t>Legend</t>
  </si>
  <si>
    <t>Compliant</t>
  </si>
  <si>
    <t>✓</t>
  </si>
  <si>
    <t>A licenced recuriter shall be prohibited from 
1. Recieving any sums representing recruitment fees or expenses or any other costs.
2. Carrying out business other than the recruitment of workers.</t>
  </si>
  <si>
    <t>⃝</t>
  </si>
  <si>
    <t>✗</t>
  </si>
  <si>
    <t>-</t>
  </si>
  <si>
    <t>Wage of the worker during an annual/sick leave and his end of service gratuity shall be calculated on the basis of his 
basic wage on the date of entitlement</t>
  </si>
  <si>
    <t>Maximum working hours shall be 44hrs/month (8hrs/day), and 36hrs/month (6hrs/day) during Ramadan-including 
prayer, rest, meal breaks and excluding transportation time.</t>
  </si>
  <si>
    <t>Employer may not terminate the service contract or notify the worker of the termination during any of his leave.</t>
  </si>
  <si>
    <t>Employment of Women</t>
  </si>
  <si>
    <t>Compliant/ or not</t>
  </si>
  <si>
    <t>Compliance rate</t>
  </si>
  <si>
    <t>Regulation of Employment</t>
  </si>
  <si>
    <t>A licensed recruiter shall be prohibited from 
  1. Receiving any sums representing recruitment fees or expenses or any other costs.
  2. Carrying out business other than the recruitment of workers.</t>
  </si>
  <si>
    <t>Such regulations shall be posted at a conspicuous place in the establishment for the perusal thereof by the workers and shall not be effective against them until the expiry of 15 days from the date of the announcement thereof.</t>
  </si>
  <si>
    <t>Disciplinary Power of the 
Employer</t>
  </si>
  <si>
    <t>The worker shall be notified of any penalty inflicted on him.</t>
  </si>
  <si>
    <t>Working hours and Leave</t>
  </si>
  <si>
    <t>Maximum working hours shall be 48hrs/month (8hrs/day), and 36hrs/month (6hrs/day) during Ramadan-including 
prayer, rest, meal breaks and excluding transportation time.</t>
  </si>
  <si>
    <t>If the circumstances of the work necessitate the employment of the worker during the rest day the worker shall be compensated for the rest day by another day, and shall be paid for working that day the wage payable to him for the ordinary weekly rest day or his basic wage plus an increase 100% total or not less than 150% basic</t>
  </si>
  <si>
    <t>Average total compliance</t>
  </si>
  <si>
    <t>Non-compliance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</si>
</sst>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6">
    <font>
      <sz val="11.0"/>
      <color rgb="FF000000"/>
      <name val="Calibri"/>
    </font>
    <font>
      <b/>
      <sz val="11.0"/>
      <color rgb="FF000000"/>
      <name val="Calibri"/>
    </font>
    <font>
      <sz val="26.0"/>
      <color rgb="FF000000"/>
      <name val="Calibri"/>
    </font>
    <font/>
    <font>
      <b/>
      <sz val="16.0"/>
      <color rgb="FFFFFFFF"/>
      <name val="Calibri"/>
    </font>
    <font>
      <sz val="12.0"/>
      <color rgb="FF000000"/>
      <name val="Calibri"/>
    </font>
    <font>
      <sz val="12.0"/>
      <color rgb="FF000000"/>
      <name val="Arial"/>
    </font>
    <font>
      <sz val="12.0"/>
      <color rgb="FFFFFFFF"/>
      <name val="Calibri"/>
    </font>
    <font>
      <b/>
      <sz val="16.0"/>
      <color rgb="FF000000"/>
      <name val="Calibri"/>
    </font>
    <font>
      <sz val="16.0"/>
      <color rgb="FF000000"/>
      <name val="Calibri"/>
    </font>
    <font>
      <b/>
      <sz val="36.0"/>
      <color rgb="FF000000"/>
      <name val="Calibri"/>
    </font>
    <font>
      <b/>
      <sz val="18.0"/>
      <color rgb="FF000000"/>
      <name val="Calibri"/>
    </font>
    <font>
      <sz val="18.0"/>
      <color rgb="FF000000"/>
      <name val="Calibri"/>
    </font>
    <font>
      <sz val="18.0"/>
      <color rgb="FF006100"/>
      <name val="Calibri"/>
    </font>
    <font>
      <sz val="48.0"/>
      <color rgb="FF006100"/>
      <name val="Noto Sans Symbols"/>
    </font>
    <font>
      <sz val="18.0"/>
      <color rgb="FF9C6500"/>
      <name val="Calibri"/>
    </font>
    <font>
      <b/>
      <sz val="28.0"/>
      <color rgb="FFFFC000"/>
      <name val="Calibri"/>
    </font>
    <font>
      <sz val="18.0"/>
      <color rgb="FF000000"/>
      <name val="Helvetica Neue"/>
    </font>
    <font>
      <sz val="18.0"/>
      <color rgb="FF9C0006"/>
      <name val="Calibri"/>
    </font>
    <font>
      <sz val="28.0"/>
      <color rgb="FF9C0006"/>
      <name val="Noto Sans Symbols"/>
    </font>
    <font>
      <b/>
      <sz val="28.0"/>
      <color rgb="FF000000"/>
      <name val="Vrinda"/>
    </font>
    <font>
      <b/>
      <sz val="15.0"/>
      <color rgb="FF000000"/>
      <name val="Calibri"/>
    </font>
    <font>
      <b/>
      <sz val="12.0"/>
      <color rgb="FF000000"/>
      <name val="Calibri"/>
    </font>
    <font>
      <sz val="12.0"/>
      <color rgb="FF000000"/>
      <name val="Helvetica Neue"/>
    </font>
    <font>
      <sz val="11.0"/>
      <color rgb="FFFFFFFF"/>
      <name val="Calibri"/>
    </font>
    <font>
      <b/>
      <sz val="14.0"/>
      <color rgb="FF000000"/>
      <name val="Calibri"/>
    </font>
  </fonts>
  <fills count="15">
    <fill>
      <patternFill patternType="none"/>
    </fill>
    <fill>
      <patternFill patternType="lightGray"/>
    </fill>
    <fill>
      <patternFill patternType="solid">
        <fgColor rgb="FF4F81BD"/>
        <bgColor rgb="FF4F81BD"/>
      </patternFill>
    </fill>
    <fill>
      <patternFill patternType="solid">
        <fgColor rgb="FFB8CCE4"/>
        <bgColor rgb="FFB8CCE4"/>
      </patternFill>
    </fill>
    <fill>
      <patternFill patternType="solid">
        <fgColor rgb="FFD2DAE4"/>
        <bgColor rgb="FFD2DAE4"/>
      </patternFill>
    </fill>
    <fill>
      <patternFill patternType="solid">
        <fgColor rgb="FFFFFFFF"/>
        <bgColor rgb="FFFFFFFF"/>
      </patternFill>
    </fill>
    <fill>
      <patternFill patternType="solid">
        <fgColor rgb="FFA5B6CA"/>
        <bgColor rgb="FFA5B6CA"/>
      </patternFill>
    </fill>
    <fill>
      <patternFill patternType="solid">
        <fgColor rgb="FF7891B0"/>
        <bgColor rgb="FF7891B0"/>
      </patternFill>
    </fill>
    <fill>
      <patternFill patternType="solid">
        <fgColor rgb="FF95B3D7"/>
        <bgColor rgb="FF95B3D7"/>
      </patternFill>
    </fill>
    <fill>
      <patternFill patternType="solid">
        <fgColor rgb="FFDBE5F1"/>
        <bgColor rgb="FFDBE5F1"/>
      </patternFill>
    </fill>
    <fill>
      <patternFill patternType="solid">
        <fgColor rgb="FFC6EFCE"/>
        <bgColor rgb="FFC6EFCE"/>
      </patternFill>
    </fill>
    <fill>
      <patternFill patternType="solid">
        <fgColor rgb="FFFFEB9C"/>
        <bgColor rgb="FFFFEB9C"/>
      </patternFill>
    </fill>
    <fill>
      <patternFill patternType="solid">
        <fgColor rgb="FFFFC7CE"/>
        <bgColor rgb="FFFFC7CE"/>
      </patternFill>
    </fill>
    <fill>
      <patternFill patternType="solid">
        <fgColor rgb="FFA5A5A5"/>
        <bgColor rgb="FFA5A5A5"/>
      </patternFill>
    </fill>
    <fill>
      <patternFill patternType="solid">
        <fgColor rgb="FFFF0000"/>
        <bgColor rgb="FFFF0000"/>
      </patternFill>
    </fill>
  </fills>
  <borders count="94">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AAAAAA"/>
      </top>
      <bottom style="medium">
        <color rgb="FF000000"/>
      </bottom>
    </border>
    <border>
      <left style="thin">
        <color rgb="FFAAAAAA"/>
      </left>
      <right style="medium">
        <color rgb="FF000000"/>
      </right>
      <top style="thin">
        <color rgb="FFAAAAAA"/>
      </top>
      <bottom style="thin">
        <color rgb="FFAAAAAA"/>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AAAAAA"/>
      </right>
      <top style="medium">
        <color rgb="FF000000"/>
      </top>
      <bottom style="medium">
        <color rgb="FF000000"/>
      </bottom>
    </border>
    <border>
      <left style="thin">
        <color rgb="FFAAAAAA"/>
      </left>
      <right style="medium">
        <color rgb="FF000000"/>
      </right>
      <top style="medium">
        <color rgb="FF000000"/>
      </top>
      <bottom style="medium">
        <color rgb="FF000000"/>
      </bottom>
    </border>
    <border>
      <left style="medium">
        <color rgb="FF000000"/>
      </left>
      <right style="thin">
        <color rgb="FFAAAAAA"/>
      </right>
      <top style="thin">
        <color rgb="FFAAAAAA"/>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AAAAAA"/>
      </left>
      <right style="thin">
        <color rgb="FF000000"/>
      </right>
      <top style="thin">
        <color rgb="FFAAAAAA"/>
      </top>
      <bottom style="thin">
        <color rgb="FFAAAAAA"/>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AAAAAA"/>
      </right>
      <top style="medium">
        <color rgb="FF000000"/>
      </top>
      <bottom style="thin">
        <color rgb="FF4F81BD"/>
      </bottom>
    </border>
    <border>
      <left style="thin">
        <color rgb="FFAAAAAA"/>
      </left>
      <right style="thin">
        <color rgb="FFAAAAAA"/>
      </right>
      <top style="medium">
        <color rgb="FF000000"/>
      </top>
      <bottom style="thin">
        <color rgb="FF4F81BD"/>
      </bottom>
    </border>
    <border>
      <left style="thin">
        <color rgb="FFAAAAAA"/>
      </left>
      <right style="medium">
        <color rgb="FF000000"/>
      </right>
      <top style="medium">
        <color rgb="FF000000"/>
      </top>
      <bottom style="thin">
        <color rgb="FF4F81BD"/>
      </bottom>
    </border>
    <border>
      <left style="medium">
        <color rgb="FF000000"/>
      </left>
      <right style="medium">
        <color rgb="FF000000"/>
      </right>
      <top style="medium">
        <color rgb="FF000000"/>
      </top>
      <bottom style="thin">
        <color rgb="FF4F81BD"/>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AAAAAA"/>
      </right>
      <top style="thin">
        <color rgb="FF4F81BD"/>
      </top>
      <bottom style="thin">
        <color rgb="FF4F81BD"/>
      </bottom>
    </border>
    <border>
      <left style="thin">
        <color rgb="FFAAAAAA"/>
      </left>
      <right style="thin">
        <color rgb="FFAAAAAA"/>
      </right>
      <top style="thin">
        <color rgb="FF4F81BD"/>
      </top>
      <bottom style="thin">
        <color rgb="FF4F81BD"/>
      </bottom>
    </border>
    <border>
      <left style="thin">
        <color rgb="FFAAAAAA"/>
      </left>
      <right style="medium">
        <color rgb="FF000000"/>
      </right>
      <top style="thin">
        <color rgb="FF4F81BD"/>
      </top>
      <bottom style="thin">
        <color rgb="FF4F81BD"/>
      </bottom>
    </border>
    <border>
      <left style="medium">
        <color rgb="FF000000"/>
      </left>
      <right style="medium">
        <color rgb="FF000000"/>
      </right>
      <top style="thin">
        <color rgb="FF4F81BD"/>
      </top>
      <bottom style="thin">
        <color rgb="FF4F81BD"/>
      </bottom>
    </border>
    <border>
      <left style="medium">
        <color rgb="FF000000"/>
      </left>
      <right style="medium">
        <color rgb="FF000000"/>
      </right>
      <top style="thin">
        <color rgb="FF000000"/>
      </top>
      <bottom/>
    </border>
    <border>
      <left style="medium">
        <color rgb="FF000000"/>
      </left>
      <right style="thin">
        <color rgb="FFAAAAAA"/>
      </right>
      <top style="thin">
        <color rgb="FF000000"/>
      </top>
      <bottom/>
    </border>
    <border>
      <left style="medium">
        <color rgb="FF000000"/>
      </left>
      <right style="thin">
        <color rgb="FFAAAAAA"/>
      </right>
      <top style="thin">
        <color rgb="FF4F81BD"/>
      </top>
      <bottom style="thin">
        <color rgb="FF000000"/>
      </bottom>
    </border>
    <border>
      <left style="thin">
        <color rgb="FFAAAAAA"/>
      </left>
      <right style="thin">
        <color rgb="FFAAAAAA"/>
      </right>
      <top style="thin">
        <color rgb="FF4F81BD"/>
      </top>
      <bottom style="thin">
        <color rgb="FF000000"/>
      </bottom>
    </border>
    <border>
      <left style="thin">
        <color rgb="FFAAAAAA"/>
      </left>
      <right style="medium">
        <color rgb="FF000000"/>
      </right>
      <top style="thin">
        <color rgb="FF4F81BD"/>
      </top>
      <bottom style="thin">
        <color rgb="FF000000"/>
      </bottom>
    </border>
    <border>
      <left style="medium">
        <color rgb="FF000000"/>
      </left>
      <right style="medium">
        <color rgb="FF000000"/>
      </right>
      <top style="thin">
        <color rgb="FF4F81BD"/>
      </top>
      <bottom style="thin">
        <color rgb="FF000000"/>
      </bottom>
    </border>
    <border>
      <left style="medium">
        <color rgb="FF000000"/>
      </left>
      <right style="medium">
        <color rgb="FF000000"/>
      </right>
      <top/>
      <bottom style="medium">
        <color rgb="FF000000"/>
      </bottom>
    </border>
    <border>
      <left style="medium">
        <color rgb="FF000000"/>
      </left>
      <right style="thin">
        <color rgb="FFAAAAAA"/>
      </right>
      <top/>
      <bottom/>
    </border>
    <border>
      <left style="thin">
        <color rgb="FF000000"/>
      </left>
      <right/>
      <top style="thin">
        <color rgb="FF000000"/>
      </top>
      <bottom style="thin">
        <color rgb="FF4F81BD"/>
      </bottom>
    </border>
    <border>
      <left/>
      <right/>
      <top style="thin">
        <color rgb="FF000000"/>
      </top>
      <bottom style="thin">
        <color rgb="FF4F81BD"/>
      </bottom>
    </border>
    <border>
      <left/>
      <right style="medium">
        <color rgb="FF000000"/>
      </right>
      <top style="thin">
        <color rgb="FF000000"/>
      </top>
      <bottom style="thin">
        <color rgb="FF4F81BD"/>
      </bottom>
    </border>
    <border>
      <left style="medium">
        <color rgb="FF000000"/>
      </left>
      <right style="medium">
        <color rgb="FF000000"/>
      </right>
      <top style="thin">
        <color rgb="FF000000"/>
      </top>
      <bottom style="thin">
        <color rgb="FF4F81BD"/>
      </bottom>
    </border>
    <border>
      <left style="medium">
        <color rgb="FF000000"/>
      </left>
      <right style="thin">
        <color rgb="FFAAAAAA"/>
      </right>
      <top style="medium">
        <color rgb="FF000000"/>
      </top>
      <bottom style="thin">
        <color rgb="FFAAAAAA"/>
      </bottom>
    </border>
    <border>
      <left style="thin">
        <color rgb="FFAAAAAA"/>
      </left>
      <right style="thin">
        <color rgb="FFAAAAAA"/>
      </right>
      <bottom style="thin">
        <color rgb="FFAAAAAA"/>
      </bottom>
    </border>
    <border>
      <left style="medium">
        <color rgb="FF000000"/>
      </left>
      <right style="thin">
        <color rgb="FFAAAAAA"/>
      </right>
      <top style="thin">
        <color rgb="FFAAAAAA"/>
      </top>
      <bottom style="thin">
        <color rgb="FFAAAAAA"/>
      </bottom>
    </border>
    <border>
      <left style="medium">
        <color rgb="FF000000"/>
      </left>
      <right style="thin">
        <color rgb="FFAAAAAA"/>
      </right>
      <top style="thin">
        <color rgb="FF4F81BD"/>
      </top>
      <bottom style="medium">
        <color rgb="FF000000"/>
      </bottom>
    </border>
    <border>
      <left style="thin">
        <color rgb="FFAAAAAA"/>
      </left>
      <right style="thin">
        <color rgb="FFAAAAAA"/>
      </right>
      <top style="thin">
        <color rgb="FF4F81BD"/>
      </top>
      <bottom style="medium">
        <color rgb="FF000000"/>
      </bottom>
    </border>
    <border>
      <left style="thin">
        <color rgb="FFAAAAAA"/>
      </left>
      <right style="medium">
        <color rgb="FF000000"/>
      </right>
      <top style="thin">
        <color rgb="FF4F81BD"/>
      </top>
      <bottom style="medium">
        <color rgb="FF000000"/>
      </bottom>
    </border>
    <border>
      <left style="medium">
        <color rgb="FF000000"/>
      </left>
      <right style="medium">
        <color rgb="FF000000"/>
      </right>
      <top style="thin">
        <color rgb="FF4F81BD"/>
      </top>
      <bottom style="medium">
        <color rgb="FF000000"/>
      </bottom>
    </border>
    <border>
      <left style="medium">
        <color rgb="FF000000"/>
      </left>
      <right/>
      <top style="thin">
        <color rgb="FF000000"/>
      </top>
      <bottom style="medium">
        <color rgb="FF000000"/>
      </bottom>
    </border>
    <border>
      <left style="thin">
        <color rgb="FFAAAAAA"/>
      </left>
      <right style="thin">
        <color rgb="FFAAAAAA"/>
      </right>
      <top style="medium">
        <color rgb="FF000000"/>
      </top>
      <bottom style="thin">
        <color rgb="FFAAAAAA"/>
      </bottom>
    </border>
    <border>
      <left style="thin">
        <color rgb="FFAAAAAA"/>
      </left>
      <top style="thin">
        <color rgb="FFAAAAAA"/>
      </top>
    </border>
    <border>
      <left/>
      <right/>
      <top style="thin">
        <color rgb="FFAAAAAA"/>
      </top>
      <bottom/>
    </border>
    <border>
      <left/>
      <right style="thin">
        <color rgb="FFAAAAAA"/>
      </right>
      <top style="thin">
        <color rgb="FFAAAAAA"/>
      </top>
      <bottom/>
    </border>
    <border>
      <left style="thin">
        <color rgb="FFAAAAAA"/>
      </left>
    </border>
    <border>
      <left/>
      <right/>
      <top/>
      <bottom style="medium">
        <color rgb="FF000000"/>
      </bottom>
    </border>
    <border>
      <left/>
      <right style="thin">
        <color rgb="FFAAAAAA"/>
      </right>
      <top/>
      <bottom style="medium">
        <color rgb="FF000000"/>
      </bottom>
    </border>
    <border>
      <left style="thin">
        <color rgb="FFAAAAAA"/>
      </left>
      <right style="medium">
        <color rgb="FF000000"/>
      </right>
    </border>
    <border>
      <right style="medium">
        <color rgb="FF000000"/>
      </right>
      <top style="medium">
        <color rgb="FF000000"/>
      </top>
      <bottom style="medium">
        <color rgb="FF000000"/>
      </bottom>
    </border>
    <border>
      <left style="medium">
        <color rgb="FF000000"/>
      </left>
      <right style="medium">
        <color rgb="FFCCCCCC"/>
      </right>
      <top style="medium">
        <color rgb="FF000000"/>
      </top>
      <bottom style="medium">
        <color rgb="FF000000"/>
      </bottom>
    </border>
    <border>
      <left style="medium">
        <color rgb="FFCCCCCC"/>
      </left>
      <right style="medium">
        <color rgb="FFCCCCCC"/>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CCCCCC"/>
      </right>
      <top style="medium">
        <color rgb="FF000000"/>
      </top>
      <bottom style="medium">
        <color rgb="FFCCCCCC"/>
      </bottom>
    </border>
    <border>
      <left style="medium">
        <color rgb="FFCCCCCC"/>
      </left>
      <right style="medium">
        <color rgb="FF000000"/>
      </right>
      <top style="medium">
        <color rgb="FF000000"/>
      </top>
      <bottom style="medium">
        <color rgb="FFCCCCCC"/>
      </bottom>
    </border>
    <border>
      <left style="medium">
        <color rgb="FF000000"/>
      </left>
      <right style="medium">
        <color rgb="FF000000"/>
      </right>
    </border>
    <border>
      <left style="medium">
        <color rgb="FF000000"/>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style="medium">
        <color rgb="FF000000"/>
      </left>
      <right style="medium">
        <color rgb="FF000000"/>
      </right>
      <bottom style="medium">
        <color rgb="FF000000"/>
      </bottom>
    </border>
    <border>
      <left style="medium">
        <color rgb="FF000000"/>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ttom/>
    </border>
    <border>
      <left/>
      <right style="thin">
        <color rgb="FFAAAAAA"/>
      </right>
      <top style="medium">
        <color rgb="FF000000"/>
      </top>
      <bottom/>
    </border>
    <border>
      <left style="medium">
        <color rgb="FF000000"/>
      </left>
      <right/>
      <top/>
      <bottom/>
    </border>
    <border>
      <left/>
      <right style="thin">
        <color rgb="FFAAAAAA"/>
      </right>
      <top/>
      <bottom/>
    </border>
    <border>
      <left style="medium">
        <color rgb="FF000000"/>
      </left>
      <right/>
      <top/>
      <bottom style="medium">
        <color rgb="FF000000"/>
      </bottom>
    </border>
    <border>
      <left style="thin">
        <color rgb="FFAAAAAA"/>
      </left>
      <bottom style="thin">
        <color rgb="FFAAAAAA"/>
      </bottom>
    </border>
    <border>
      <left/>
      <right/>
      <top style="medium">
        <color rgb="FF000000"/>
      </top>
      <bottom style="thin">
        <color rgb="FFAAAAAA"/>
      </bottom>
    </border>
    <border>
      <left/>
      <right/>
      <top/>
      <bottom style="thin">
        <color rgb="FFAAAAAA"/>
      </bottom>
    </border>
    <border>
      <left/>
      <right style="thin">
        <color rgb="FFAAAAAA"/>
      </right>
      <top/>
      <bottom style="thin">
        <color rgb="FFAAAAAA"/>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AAAAAA"/>
      </left>
      <right style="thin">
        <color rgb="FFAAAAAA"/>
      </right>
      <top style="thin">
        <color rgb="FFAAAAAA"/>
      </top>
    </border>
    <border>
      <left style="medium">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211">
    <xf borderId="0" fillId="0" fontId="0" numFmtId="0" xfId="0" applyAlignment="1" applyFont="1">
      <alignment readingOrder="0" shrinkToFit="0" vertical="bottom" wrapText="0"/>
    </xf>
    <xf borderId="1" fillId="0" fontId="0" numFmtId="0" xfId="0" applyAlignment="1" applyBorder="1" applyFont="1">
      <alignment vertical="bottom"/>
    </xf>
    <xf borderId="1" fillId="0" fontId="0" numFmtId="0" xfId="0" applyAlignment="1" applyBorder="1" applyFont="1">
      <alignment shrinkToFit="0" vertical="bottom" wrapText="1"/>
    </xf>
    <xf borderId="0" fillId="0" fontId="0" numFmtId="0" xfId="0" applyAlignment="1" applyFont="1">
      <alignment vertical="bottom"/>
    </xf>
    <xf borderId="2" fillId="0" fontId="0" numFmtId="0" xfId="0" applyAlignment="1" applyBorder="1" applyFont="1">
      <alignment vertical="bottom"/>
    </xf>
    <xf borderId="2" fillId="0" fontId="0" numFmtId="0" xfId="0" applyAlignment="1" applyBorder="1" applyFont="1">
      <alignment shrinkToFit="0" vertical="bottom" wrapText="1"/>
    </xf>
    <xf borderId="3" fillId="0" fontId="1" numFmtId="0" xfId="0" applyAlignment="1" applyBorder="1" applyFont="1">
      <alignment vertical="bottom"/>
    </xf>
    <xf borderId="4" fillId="0" fontId="2" numFmtId="49" xfId="0" applyAlignment="1" applyBorder="1" applyFont="1" applyNumberFormat="1">
      <alignment horizontal="center" vertical="bottom"/>
    </xf>
    <xf borderId="5" fillId="0" fontId="3" numFmtId="0" xfId="0" applyBorder="1" applyFont="1"/>
    <xf borderId="6" fillId="0" fontId="3" numFmtId="0" xfId="0" applyBorder="1" applyFont="1"/>
    <xf borderId="7" fillId="0" fontId="0" numFmtId="0" xfId="0" applyAlignment="1" applyBorder="1" applyFont="1">
      <alignment vertical="bottom"/>
    </xf>
    <xf borderId="8" fillId="0" fontId="0" numFmtId="0" xfId="0" applyAlignment="1" applyBorder="1" applyFont="1">
      <alignment vertical="bottom"/>
    </xf>
    <xf borderId="3" fillId="0" fontId="0" numFmtId="0" xfId="0" applyAlignment="1" applyBorder="1" applyFont="1">
      <alignment vertical="bottom"/>
    </xf>
    <xf borderId="9" fillId="2" fontId="4" numFmtId="49" xfId="0" applyAlignment="1" applyBorder="1" applyFill="1" applyFont="1" applyNumberFormat="1">
      <alignment vertical="bottom"/>
    </xf>
    <xf borderId="10" fillId="2" fontId="4" numFmtId="49" xfId="0" applyAlignment="1" applyBorder="1" applyFont="1" applyNumberFormat="1">
      <alignment vertical="bottom"/>
    </xf>
    <xf borderId="10" fillId="2" fontId="4" numFmtId="49" xfId="0" applyAlignment="1" applyBorder="1" applyFont="1" applyNumberFormat="1">
      <alignment shrinkToFit="0" vertical="bottom" wrapText="1"/>
    </xf>
    <xf borderId="11" fillId="2" fontId="4" numFmtId="49" xfId="0" applyAlignment="1" applyBorder="1" applyFont="1" applyNumberFormat="1">
      <alignment vertical="bottom"/>
    </xf>
    <xf borderId="12" fillId="2" fontId="4" numFmtId="49" xfId="0" applyAlignment="1" applyBorder="1" applyFont="1" applyNumberFormat="1">
      <alignment vertical="bottom"/>
    </xf>
    <xf borderId="13" fillId="0" fontId="1" numFmtId="49" xfId="0" applyAlignment="1" applyBorder="1" applyFont="1" applyNumberFormat="1">
      <alignment vertical="bottom"/>
    </xf>
    <xf borderId="14" fillId="0" fontId="0" numFmtId="0" xfId="0" applyAlignment="1" applyBorder="1" applyFont="1">
      <alignment vertical="bottom"/>
    </xf>
    <xf borderId="15" fillId="3" fontId="1" numFmtId="49" xfId="0" applyAlignment="1" applyBorder="1" applyFill="1" applyFont="1" applyNumberFormat="1">
      <alignment vertical="bottom"/>
    </xf>
    <xf borderId="16" fillId="3" fontId="0" numFmtId="0" xfId="0" applyAlignment="1" applyBorder="1" applyFont="1">
      <alignment horizontal="center" vertical="bottom"/>
    </xf>
    <xf borderId="16" fillId="3" fontId="1" numFmtId="0" xfId="0" applyAlignment="1" applyBorder="1" applyFont="1">
      <alignment shrinkToFit="0" vertical="bottom" wrapText="1"/>
    </xf>
    <xf borderId="16" fillId="3" fontId="1" numFmtId="0" xfId="0" applyAlignment="1" applyBorder="1" applyFont="1">
      <alignment vertical="bottom"/>
    </xf>
    <xf borderId="17" fillId="3" fontId="1" numFmtId="0" xfId="0" applyAlignment="1" applyBorder="1" applyFont="1">
      <alignment horizontal="center" vertical="bottom"/>
    </xf>
    <xf borderId="12" fillId="4" fontId="0" numFmtId="49" xfId="0" applyAlignment="1" applyBorder="1" applyFill="1" applyFont="1" applyNumberFormat="1">
      <alignment vertical="bottom"/>
    </xf>
    <xf borderId="18" fillId="4" fontId="0" numFmtId="49" xfId="0" applyAlignment="1" applyBorder="1" applyFont="1" applyNumberFormat="1">
      <alignment vertical="bottom"/>
    </xf>
    <xf borderId="1" fillId="0" fontId="5" numFmtId="0" xfId="0" applyAlignment="1" applyBorder="1" applyFont="1">
      <alignment vertical="bottom"/>
    </xf>
    <xf borderId="3" fillId="0" fontId="5" numFmtId="0" xfId="0" applyAlignment="1" applyBorder="1" applyFont="1">
      <alignment vertical="bottom"/>
    </xf>
    <xf borderId="19" fillId="0" fontId="5" numFmtId="0" xfId="0" applyAlignment="1" applyBorder="1" applyFont="1">
      <alignment vertical="bottom"/>
    </xf>
    <xf borderId="20" fillId="5" fontId="5" numFmtId="0" xfId="0" applyAlignment="1" applyBorder="1" applyFill="1" applyFont="1">
      <alignment horizontal="center" vertical="center"/>
    </xf>
    <xf borderId="20" fillId="5" fontId="5" numFmtId="49" xfId="0" applyAlignment="1" applyBorder="1" applyFont="1" applyNumberFormat="1">
      <alignment horizontal="left" shrinkToFit="0" vertical="center" wrapText="1"/>
    </xf>
    <xf borderId="21" fillId="0" fontId="5" numFmtId="49" xfId="0" applyAlignment="1" applyBorder="1" applyFont="1" applyNumberFormat="1">
      <alignment vertical="bottom"/>
    </xf>
    <xf borderId="22" fillId="5" fontId="5" numFmtId="0" xfId="0" applyAlignment="1" applyBorder="1" applyFont="1">
      <alignment horizontal="center" vertical="center"/>
    </xf>
    <xf borderId="23" fillId="6" fontId="5" numFmtId="49" xfId="0" applyAlignment="1" applyBorder="1" applyFill="1" applyFont="1" applyNumberFormat="1">
      <alignment vertical="bottom"/>
    </xf>
    <xf borderId="24" fillId="6" fontId="5" numFmtId="49" xfId="0" applyAlignment="1" applyBorder="1" applyFont="1" applyNumberFormat="1">
      <alignment vertical="bottom"/>
    </xf>
    <xf borderId="25" fillId="0" fontId="5" numFmtId="0" xfId="0" applyAlignment="1" applyBorder="1" applyFont="1">
      <alignment vertical="bottom"/>
    </xf>
    <xf borderId="26" fillId="5" fontId="5" numFmtId="0" xfId="0" applyAlignment="1" applyBorder="1" applyFont="1">
      <alignment horizontal="center" vertical="center"/>
    </xf>
    <xf borderId="26" fillId="5" fontId="5" numFmtId="49" xfId="0" applyAlignment="1" applyBorder="1" applyFont="1" applyNumberFormat="1">
      <alignment shrinkToFit="0" vertical="bottom" wrapText="1"/>
    </xf>
    <xf borderId="27" fillId="0" fontId="5" numFmtId="49" xfId="0" applyAlignment="1" applyBorder="1" applyFont="1" applyNumberFormat="1">
      <alignment vertical="bottom"/>
    </xf>
    <xf borderId="28" fillId="5" fontId="5" numFmtId="164" xfId="0" applyAlignment="1" applyBorder="1" applyFont="1" applyNumberFormat="1">
      <alignment horizontal="center" vertical="center"/>
    </xf>
    <xf borderId="23" fillId="7" fontId="5" numFmtId="49" xfId="0" applyAlignment="1" applyBorder="1" applyFill="1" applyFont="1" applyNumberFormat="1">
      <alignment vertical="bottom"/>
    </xf>
    <xf borderId="24" fillId="7" fontId="5" numFmtId="49" xfId="0" applyAlignment="1" applyBorder="1" applyFont="1" applyNumberFormat="1">
      <alignment vertical="bottom"/>
    </xf>
    <xf borderId="26" fillId="5" fontId="6" numFmtId="49" xfId="0" applyAlignment="1" applyBorder="1" applyFont="1" applyNumberFormat="1">
      <alignment shrinkToFit="0" vertical="bottom" wrapText="1"/>
    </xf>
    <xf borderId="28" fillId="5" fontId="5" numFmtId="9" xfId="0" applyAlignment="1" applyBorder="1" applyFont="1" applyNumberFormat="1">
      <alignment horizontal="center" vertical="center"/>
    </xf>
    <xf borderId="29" fillId="7" fontId="5" numFmtId="49" xfId="0" applyAlignment="1" applyBorder="1" applyFont="1" applyNumberFormat="1">
      <alignment vertical="bottom"/>
    </xf>
    <xf borderId="30" fillId="7" fontId="5" numFmtId="49" xfId="0" applyAlignment="1" applyBorder="1" applyFont="1" applyNumberFormat="1">
      <alignment vertical="bottom"/>
    </xf>
    <xf borderId="31" fillId="0" fontId="5" numFmtId="0" xfId="0" applyAlignment="1" applyBorder="1" applyFont="1">
      <alignment vertical="bottom"/>
    </xf>
    <xf borderId="32" fillId="5" fontId="5" numFmtId="0" xfId="0" applyAlignment="1" applyBorder="1" applyFont="1">
      <alignment horizontal="center" vertical="center"/>
    </xf>
    <xf borderId="32" fillId="5" fontId="6" numFmtId="49" xfId="0" applyAlignment="1" applyBorder="1" applyFont="1" applyNumberFormat="1">
      <alignment shrinkToFit="0" vertical="bottom" wrapText="1"/>
    </xf>
    <xf borderId="33" fillId="0" fontId="5" numFmtId="49" xfId="0" applyAlignment="1" applyBorder="1" applyFont="1" applyNumberFormat="1">
      <alignment vertical="bottom"/>
    </xf>
    <xf borderId="34" fillId="5" fontId="5" numFmtId="0" xfId="0" applyAlignment="1" applyBorder="1" applyFont="1">
      <alignment horizontal="center" vertical="center"/>
    </xf>
    <xf borderId="35" fillId="7" fontId="7" numFmtId="49" xfId="0" applyAlignment="1" applyBorder="1" applyFont="1" applyNumberFormat="1">
      <alignment vertical="bottom"/>
    </xf>
    <xf borderId="36" fillId="7" fontId="5" numFmtId="49" xfId="0" applyAlignment="1" applyBorder="1" applyFont="1" applyNumberFormat="1">
      <alignment vertical="bottom"/>
    </xf>
    <xf borderId="37" fillId="3" fontId="1" numFmtId="49" xfId="0" applyAlignment="1" applyBorder="1" applyFont="1" applyNumberFormat="1">
      <alignment vertical="bottom"/>
    </xf>
    <xf borderId="38" fillId="3" fontId="0" numFmtId="0" xfId="0" applyAlignment="1" applyBorder="1" applyFont="1">
      <alignment horizontal="center" vertical="bottom"/>
    </xf>
    <xf borderId="38" fillId="3" fontId="1" numFmtId="0" xfId="0" applyAlignment="1" applyBorder="1" applyFont="1">
      <alignment shrinkToFit="0" vertical="bottom" wrapText="1"/>
    </xf>
    <xf borderId="39" fillId="3" fontId="1" numFmtId="0" xfId="0" applyAlignment="1" applyBorder="1" applyFont="1">
      <alignment vertical="bottom"/>
    </xf>
    <xf borderId="40" fillId="3" fontId="1" numFmtId="49" xfId="0" applyAlignment="1" applyBorder="1" applyFont="1" applyNumberFormat="1">
      <alignment horizontal="center" vertical="bottom"/>
    </xf>
    <xf borderId="41" fillId="0" fontId="0" numFmtId="0" xfId="0" applyAlignment="1" applyBorder="1" applyFont="1">
      <alignment vertical="bottom"/>
    </xf>
    <xf borderId="42" fillId="0" fontId="0" numFmtId="0" xfId="0" applyAlignment="1" applyBorder="1" applyFont="1">
      <alignment vertical="bottom"/>
    </xf>
    <xf borderId="26" fillId="5" fontId="5" numFmtId="49" xfId="0" applyAlignment="1" applyBorder="1" applyFont="1" applyNumberFormat="1">
      <alignment shrinkToFit="0" vertical="center" wrapText="1"/>
    </xf>
    <xf borderId="43" fillId="0" fontId="5" numFmtId="0" xfId="0" applyAlignment="1" applyBorder="1" applyFont="1">
      <alignment vertical="bottom"/>
    </xf>
    <xf borderId="27" fillId="0" fontId="5" numFmtId="0" xfId="0" applyAlignment="1" applyBorder="1" applyFont="1">
      <alignment vertical="bottom"/>
    </xf>
    <xf borderId="28" fillId="5" fontId="5" numFmtId="49" xfId="0" applyAlignment="1" applyBorder="1" applyFont="1" applyNumberFormat="1">
      <alignment horizontal="center" vertical="center"/>
    </xf>
    <xf borderId="32" fillId="5" fontId="5" numFmtId="49" xfId="0" applyAlignment="1" applyBorder="1" applyFont="1" applyNumberFormat="1">
      <alignment horizontal="center" vertical="center"/>
    </xf>
    <xf borderId="32" fillId="5" fontId="5" numFmtId="49" xfId="0" applyAlignment="1" applyBorder="1" applyFont="1" applyNumberFormat="1">
      <alignment shrinkToFit="0" vertical="center" wrapText="1"/>
    </xf>
    <xf borderId="34" fillId="5" fontId="5" numFmtId="49" xfId="0" applyAlignment="1" applyBorder="1" applyFont="1" applyNumberFormat="1">
      <alignment horizontal="center" vertical="center"/>
    </xf>
    <xf borderId="37" fillId="3" fontId="1" numFmtId="49" xfId="0" applyAlignment="1" applyBorder="1" applyFont="1" applyNumberFormat="1">
      <alignment shrinkToFit="0" vertical="bottom" wrapText="1"/>
    </xf>
    <xf borderId="43" fillId="0" fontId="0" numFmtId="0" xfId="0" applyAlignment="1" applyBorder="1" applyFont="1">
      <alignment vertical="bottom"/>
    </xf>
    <xf borderId="32" fillId="5" fontId="5" numFmtId="49" xfId="0" applyAlignment="1" applyBorder="1" applyFont="1" applyNumberFormat="1">
      <alignment shrinkToFit="0" vertical="bottom" wrapText="1"/>
    </xf>
    <xf borderId="33" fillId="0" fontId="5" numFmtId="0" xfId="0" applyAlignment="1" applyBorder="1" applyFont="1">
      <alignment vertical="bottom"/>
    </xf>
    <xf borderId="34" fillId="5" fontId="5" numFmtId="9" xfId="0" applyAlignment="1" applyBorder="1" applyFont="1" applyNumberFormat="1">
      <alignment horizontal="center" vertical="center"/>
    </xf>
    <xf borderId="26" fillId="5" fontId="5" numFmtId="49" xfId="0" applyAlignment="1" applyBorder="1" applyFont="1" applyNumberFormat="1">
      <alignment readingOrder="0" shrinkToFit="0" vertical="center" wrapText="1"/>
    </xf>
    <xf borderId="26" fillId="5" fontId="6" numFmtId="49" xfId="0" applyAlignment="1" applyBorder="1" applyFont="1" applyNumberFormat="1">
      <alignment shrinkToFit="0" vertical="center" wrapText="1"/>
    </xf>
    <xf borderId="26" fillId="5" fontId="6" numFmtId="49" xfId="0" applyAlignment="1" applyBorder="1" applyFont="1" applyNumberFormat="1">
      <alignment horizontal="left" shrinkToFit="0" vertical="center" wrapText="1"/>
    </xf>
    <xf borderId="34" fillId="5" fontId="5" numFmtId="164" xfId="0" applyAlignment="1" applyBorder="1" applyFont="1" applyNumberFormat="1">
      <alignment horizontal="center" vertical="center"/>
    </xf>
    <xf borderId="44" fillId="0" fontId="5" numFmtId="0" xfId="0" applyAlignment="1" applyBorder="1" applyFont="1">
      <alignment vertical="bottom"/>
    </xf>
    <xf borderId="45" fillId="5" fontId="5" numFmtId="0" xfId="0" applyAlignment="1" applyBorder="1" applyFont="1">
      <alignment horizontal="center" vertical="center"/>
    </xf>
    <xf borderId="45" fillId="5" fontId="6" numFmtId="49" xfId="0" applyAlignment="1" applyBorder="1" applyFont="1" applyNumberFormat="1">
      <alignment shrinkToFit="0" vertical="bottom" wrapText="1"/>
    </xf>
    <xf borderId="46" fillId="0" fontId="5" numFmtId="49" xfId="0" applyAlignment="1" applyBorder="1" applyFont="1" applyNumberFormat="1">
      <alignment vertical="bottom"/>
    </xf>
    <xf borderId="47" fillId="5" fontId="5" numFmtId="9" xfId="0" applyAlignment="1" applyBorder="1" applyFont="1" applyNumberFormat="1">
      <alignment horizontal="center" vertical="center"/>
    </xf>
    <xf borderId="9" fillId="8" fontId="8" numFmtId="49" xfId="0" applyAlignment="1" applyBorder="1" applyFill="1" applyFont="1" applyNumberFormat="1">
      <alignment vertical="bottom"/>
    </xf>
    <xf borderId="10" fillId="8" fontId="8" numFmtId="0" xfId="0" applyAlignment="1" applyBorder="1" applyFont="1">
      <alignment horizontal="center" vertical="center"/>
    </xf>
    <xf borderId="10" fillId="8" fontId="8" numFmtId="0" xfId="0" applyAlignment="1" applyBorder="1" applyFont="1">
      <alignment shrinkToFit="0" vertical="bottom" wrapText="1"/>
    </xf>
    <xf borderId="11" fillId="8" fontId="8" numFmtId="0" xfId="0" applyAlignment="1" applyBorder="1" applyFont="1">
      <alignment vertical="bottom"/>
    </xf>
    <xf borderId="22" fillId="5" fontId="8" numFmtId="0" xfId="0" applyAlignment="1" applyBorder="1" applyFont="1">
      <alignment horizontal="center" vertical="center"/>
    </xf>
    <xf borderId="48" fillId="8" fontId="8" numFmtId="49" xfId="0" applyAlignment="1" applyBorder="1" applyFont="1" applyNumberFormat="1">
      <alignment vertical="bottom"/>
    </xf>
    <xf borderId="16" fillId="8" fontId="9" numFmtId="0" xfId="0" applyAlignment="1" applyBorder="1" applyFont="1">
      <alignment vertical="bottom"/>
    </xf>
    <xf borderId="16" fillId="8" fontId="9" numFmtId="0" xfId="0" applyAlignment="1" applyBorder="1" applyFont="1">
      <alignment shrinkToFit="0" vertical="bottom" wrapText="1"/>
    </xf>
    <xf borderId="17" fillId="8" fontId="9" numFmtId="0" xfId="0" applyAlignment="1" applyBorder="1" applyFont="1">
      <alignment vertical="bottom"/>
    </xf>
    <xf borderId="47" fillId="5" fontId="8" numFmtId="0" xfId="0" applyAlignment="1" applyBorder="1" applyFont="1">
      <alignment horizontal="center" vertical="center"/>
    </xf>
    <xf borderId="49" fillId="0" fontId="0" numFmtId="0" xfId="0" applyAlignment="1" applyBorder="1" applyFont="1">
      <alignment vertical="bottom"/>
    </xf>
    <xf borderId="49" fillId="0" fontId="0" numFmtId="0" xfId="0" applyAlignment="1" applyBorder="1" applyFont="1">
      <alignment shrinkToFit="0" vertical="bottom" wrapText="1"/>
    </xf>
    <xf borderId="1" fillId="0" fontId="1" numFmtId="49" xfId="0" applyAlignment="1" applyBorder="1" applyFont="1" applyNumberFormat="1">
      <alignment shrinkToFit="0" vertical="bottom" wrapText="1"/>
    </xf>
    <xf borderId="1" fillId="0" fontId="1" numFmtId="0" xfId="0" applyAlignment="1" applyBorder="1" applyFont="1">
      <alignment vertical="bottom"/>
    </xf>
    <xf borderId="1" fillId="0" fontId="1" numFmtId="0" xfId="0" applyAlignment="1" applyBorder="1" applyFont="1">
      <alignment shrinkToFit="0" vertical="bottom" wrapText="1"/>
    </xf>
    <xf borderId="50" fillId="0" fontId="0" numFmtId="0" xfId="0" applyAlignment="1" applyBorder="1" applyFont="1">
      <alignment vertical="bottom"/>
    </xf>
    <xf borderId="51" fillId="5" fontId="0" numFmtId="0" xfId="0" applyAlignment="1" applyBorder="1" applyFont="1">
      <alignment vertical="center"/>
    </xf>
    <xf borderId="52" fillId="5" fontId="0" numFmtId="0" xfId="0" applyAlignment="1" applyBorder="1" applyFont="1">
      <alignment vertical="center"/>
    </xf>
    <xf borderId="53" fillId="0" fontId="0" numFmtId="0" xfId="0" applyAlignment="1" applyBorder="1" applyFont="1">
      <alignment vertical="bottom"/>
    </xf>
    <xf borderId="54" fillId="5" fontId="0" numFmtId="0" xfId="0" applyAlignment="1" applyBorder="1" applyFont="1">
      <alignment vertical="center"/>
    </xf>
    <xf borderId="55" fillId="5" fontId="0" numFmtId="0" xfId="0" applyAlignment="1" applyBorder="1" applyFont="1">
      <alignment vertical="center"/>
    </xf>
    <xf borderId="56" fillId="0" fontId="0" numFmtId="0" xfId="0" applyAlignment="1" applyBorder="1" applyFont="1">
      <alignment vertical="bottom"/>
    </xf>
    <xf borderId="4" fillId="5" fontId="10" numFmtId="49" xfId="0" applyAlignment="1" applyBorder="1" applyFont="1" applyNumberFormat="1">
      <alignment horizontal="center" shrinkToFit="0" vertical="center" wrapText="1"/>
    </xf>
    <xf borderId="57" fillId="0" fontId="3" numFmtId="0" xfId="0" applyBorder="1" applyFont="1"/>
    <xf borderId="58" fillId="5" fontId="0" numFmtId="0" xfId="0" applyAlignment="1" applyBorder="1" applyFont="1">
      <alignment shrinkToFit="0" vertical="center" wrapText="1"/>
    </xf>
    <xf borderId="59" fillId="5" fontId="0" numFmtId="0" xfId="0" applyAlignment="1" applyBorder="1" applyFont="1">
      <alignment shrinkToFit="0" vertical="center" wrapText="1"/>
    </xf>
    <xf borderId="60" fillId="5" fontId="0" numFmtId="0" xfId="0" applyAlignment="1" applyBorder="1" applyFont="1">
      <alignment shrinkToFit="0" vertical="center" wrapText="1"/>
    </xf>
    <xf borderId="61" fillId="2" fontId="11" numFmtId="49" xfId="0" applyAlignment="1" applyBorder="1" applyFont="1" applyNumberFormat="1">
      <alignment horizontal="center" shrinkToFit="0" vertical="center" wrapText="1"/>
    </xf>
    <xf borderId="62" fillId="2" fontId="11" numFmtId="49" xfId="0" applyAlignment="1" applyBorder="1" applyFont="1" applyNumberFormat="1">
      <alignment horizontal="center" shrinkToFit="0" vertical="center" wrapText="1"/>
    </xf>
    <xf borderId="63" fillId="2" fontId="11" numFmtId="49" xfId="0" applyAlignment="1" applyBorder="1" applyFont="1" applyNumberFormat="1">
      <alignment horizontal="center" shrinkToFit="0" vertical="center" wrapText="1"/>
    </xf>
    <xf borderId="4" fillId="2" fontId="11" numFmtId="49" xfId="0" applyAlignment="1" applyBorder="1" applyFont="1" applyNumberFormat="1">
      <alignment horizontal="center" shrinkToFit="0" vertical="center" wrapText="1"/>
    </xf>
    <xf borderId="64" fillId="9" fontId="8" numFmtId="49" xfId="0" applyAlignment="1" applyBorder="1" applyFill="1" applyFont="1" applyNumberFormat="1">
      <alignment horizontal="center" shrinkToFit="0" vertical="center" wrapText="1"/>
    </xf>
    <xf borderId="65" fillId="9" fontId="12" numFmtId="0" xfId="0" applyAlignment="1" applyBorder="1" applyFont="1">
      <alignment horizontal="center" shrinkToFit="0" vertical="center" wrapText="1"/>
    </xf>
    <xf borderId="66" fillId="9" fontId="12" numFmtId="49" xfId="0" applyAlignment="1" applyBorder="1" applyFont="1" applyNumberFormat="1">
      <alignment shrinkToFit="0" vertical="center" wrapText="1"/>
    </xf>
    <xf borderId="12" fillId="9" fontId="12" numFmtId="0" xfId="0" applyAlignment="1" applyBorder="1" applyFont="1">
      <alignment shrinkToFit="0" vertical="center" wrapText="1"/>
    </xf>
    <xf borderId="65" fillId="10" fontId="13" numFmtId="49" xfId="0" applyAlignment="1" applyBorder="1" applyFill="1" applyFont="1" applyNumberFormat="1">
      <alignment shrinkToFit="0" vertical="center" wrapText="1"/>
    </xf>
    <xf borderId="66" fillId="10" fontId="14" numFmtId="49" xfId="0" applyAlignment="1" applyBorder="1" applyFont="1" applyNumberFormat="1">
      <alignment horizontal="center" shrinkToFit="0" vertical="center" wrapText="1"/>
    </xf>
    <xf borderId="67" fillId="0" fontId="3" numFmtId="0" xfId="0" applyBorder="1" applyFont="1"/>
    <xf borderId="68" fillId="3" fontId="12" numFmtId="0" xfId="0" applyAlignment="1" applyBorder="1" applyFont="1">
      <alignment horizontal="center" shrinkToFit="0" vertical="center" wrapText="1"/>
    </xf>
    <xf borderId="69" fillId="3" fontId="12" numFmtId="49" xfId="0" applyAlignment="1" applyBorder="1" applyFont="1" applyNumberFormat="1">
      <alignment shrinkToFit="0" vertical="center" wrapText="1"/>
    </xf>
    <xf borderId="23" fillId="3" fontId="12" numFmtId="0" xfId="0" applyAlignment="1" applyBorder="1" applyFont="1">
      <alignment shrinkToFit="0" vertical="center" wrapText="1"/>
    </xf>
    <xf borderId="68" fillId="11" fontId="15" numFmtId="49" xfId="0" applyAlignment="1" applyBorder="1" applyFill="1" applyFont="1" applyNumberFormat="1">
      <alignment shrinkToFit="0" vertical="center" wrapText="1"/>
    </xf>
    <xf borderId="69" fillId="11" fontId="16" numFmtId="49" xfId="0" applyAlignment="1" applyBorder="1" applyFont="1" applyNumberFormat="1">
      <alignment horizontal="center" shrinkToFit="0" vertical="center" wrapText="1"/>
    </xf>
    <xf borderId="68" fillId="9" fontId="12" numFmtId="0" xfId="0" applyAlignment="1" applyBorder="1" applyFont="1">
      <alignment horizontal="center" shrinkToFit="0" vertical="center" wrapText="1"/>
    </xf>
    <xf borderId="69" fillId="9" fontId="17" numFmtId="49" xfId="0" applyAlignment="1" applyBorder="1" applyFont="1" applyNumberFormat="1">
      <alignment shrinkToFit="0" vertical="center" wrapText="1"/>
    </xf>
    <xf borderId="23" fillId="9" fontId="12" numFmtId="0" xfId="0" applyAlignment="1" applyBorder="1" applyFont="1">
      <alignment shrinkToFit="0" vertical="center" wrapText="1"/>
    </xf>
    <xf borderId="68" fillId="12" fontId="18" numFmtId="49" xfId="0" applyAlignment="1" applyBorder="1" applyFill="1" applyFont="1" applyNumberFormat="1">
      <alignment shrinkToFit="0" vertical="center" wrapText="1"/>
    </xf>
    <xf borderId="69" fillId="12" fontId="19" numFmtId="49" xfId="0" applyAlignment="1" applyBorder="1" applyFont="1" applyNumberFormat="1">
      <alignment horizontal="center" shrinkToFit="0" vertical="center" wrapText="1"/>
    </xf>
    <xf borderId="70" fillId="0" fontId="3" numFmtId="0" xfId="0" applyBorder="1" applyFont="1"/>
    <xf borderId="71" fillId="3" fontId="12" numFmtId="0" xfId="0" applyAlignment="1" applyBorder="1" applyFont="1">
      <alignment horizontal="center" shrinkToFit="0" vertical="center" wrapText="1"/>
    </xf>
    <xf borderId="72" fillId="3" fontId="17" numFmtId="49" xfId="0" applyAlignment="1" applyBorder="1" applyFont="1" applyNumberFormat="1">
      <alignment shrinkToFit="0" vertical="center" wrapText="1"/>
    </xf>
    <xf borderId="73" fillId="3" fontId="12" numFmtId="0" xfId="0" applyAlignment="1" applyBorder="1" applyFont="1">
      <alignment shrinkToFit="0" vertical="center" wrapText="1"/>
    </xf>
    <xf borderId="71" fillId="13" fontId="12" numFmtId="49" xfId="0" applyAlignment="1" applyBorder="1" applyFill="1" applyFont="1" applyNumberFormat="1">
      <alignment shrinkToFit="0" vertical="center" wrapText="1"/>
    </xf>
    <xf borderId="72" fillId="13" fontId="20" numFmtId="49" xfId="0" applyAlignment="1" applyBorder="1" applyFont="1" applyNumberFormat="1">
      <alignment horizontal="center" shrinkToFit="0" vertical="center" wrapText="1"/>
    </xf>
    <xf borderId="4" fillId="2" fontId="1" numFmtId="0" xfId="0" applyAlignment="1" applyBorder="1" applyFont="1">
      <alignment horizontal="left" shrinkToFit="0" vertical="center" wrapText="1"/>
    </xf>
    <xf borderId="74" fillId="5" fontId="0" numFmtId="0" xfId="0" applyAlignment="1" applyBorder="1" applyFont="1">
      <alignment vertical="center"/>
    </xf>
    <xf borderId="75" fillId="5" fontId="0" numFmtId="0" xfId="0" applyAlignment="1" applyBorder="1" applyFont="1">
      <alignment vertical="center"/>
    </xf>
    <xf borderId="13" fillId="3" fontId="0" numFmtId="0" xfId="0" applyAlignment="1" applyBorder="1" applyFont="1">
      <alignment shrinkToFit="0" vertical="center" wrapText="1"/>
    </xf>
    <xf borderId="76" fillId="5" fontId="0" numFmtId="0" xfId="0" applyAlignment="1" applyBorder="1" applyFont="1">
      <alignment shrinkToFit="0" vertical="center" wrapText="1"/>
    </xf>
    <xf borderId="77" fillId="5" fontId="0" numFmtId="0" xfId="0" applyAlignment="1" applyBorder="1" applyFont="1">
      <alignment shrinkToFit="0" vertical="center" wrapText="1"/>
    </xf>
    <xf borderId="12" fillId="9" fontId="0" numFmtId="0" xfId="0" applyAlignment="1" applyBorder="1" applyFont="1">
      <alignment shrinkToFit="0" vertical="center" wrapText="1"/>
    </xf>
    <xf borderId="69" fillId="3" fontId="17" numFmtId="49" xfId="0" applyAlignment="1" applyBorder="1" applyFont="1" applyNumberFormat="1">
      <alignment shrinkToFit="0" vertical="center" wrapText="1"/>
    </xf>
    <xf borderId="23" fillId="3" fontId="0" numFmtId="0" xfId="0" applyAlignment="1" applyBorder="1" applyFont="1">
      <alignment shrinkToFit="0" vertical="center" wrapText="1"/>
    </xf>
    <xf borderId="23" fillId="9" fontId="0" numFmtId="0" xfId="0" applyAlignment="1" applyBorder="1" applyFont="1">
      <alignment shrinkToFit="0" vertical="center" wrapText="1"/>
    </xf>
    <xf borderId="69" fillId="9" fontId="12" numFmtId="49" xfId="0" applyAlignment="1" applyBorder="1" applyFont="1" applyNumberFormat="1">
      <alignment shrinkToFit="0" vertical="center" wrapText="1"/>
    </xf>
    <xf borderId="71" fillId="9" fontId="12" numFmtId="49" xfId="0" applyAlignment="1" applyBorder="1" applyFont="1" applyNumberFormat="1">
      <alignment horizontal="center" shrinkToFit="0" vertical="center" wrapText="1"/>
    </xf>
    <xf borderId="72" fillId="9" fontId="12" numFmtId="49" xfId="0" applyAlignment="1" applyBorder="1" applyFont="1" applyNumberFormat="1">
      <alignment shrinkToFit="0" vertical="center" wrapText="1"/>
    </xf>
    <xf borderId="73" fillId="9" fontId="0" numFmtId="0" xfId="0" applyAlignment="1" applyBorder="1" applyFont="1">
      <alignment shrinkToFit="0" vertical="center" wrapText="1"/>
    </xf>
    <xf borderId="72" fillId="3" fontId="12" numFmtId="49" xfId="0" applyAlignment="1" applyBorder="1" applyFont="1" applyNumberFormat="1">
      <alignment shrinkToFit="0" vertical="center" wrapText="1"/>
    </xf>
    <xf borderId="73" fillId="3" fontId="0" numFmtId="0" xfId="0" applyAlignment="1" applyBorder="1" applyFont="1">
      <alignment shrinkToFit="0" vertical="center" wrapText="1"/>
    </xf>
    <xf borderId="65" fillId="3" fontId="12" numFmtId="0" xfId="0" applyAlignment="1" applyBorder="1" applyFont="1">
      <alignment horizontal="center" shrinkToFit="0" vertical="center" wrapText="1"/>
    </xf>
    <xf borderId="66" fillId="3" fontId="12" numFmtId="49" xfId="0" applyAlignment="1" applyBorder="1" applyFont="1" applyNumberFormat="1">
      <alignment shrinkToFit="0" vertical="center" wrapText="1"/>
    </xf>
    <xf borderId="12" fillId="3" fontId="0" numFmtId="0" xfId="0" applyAlignment="1" applyBorder="1" applyFont="1">
      <alignment shrinkToFit="0" vertical="center" wrapText="1"/>
    </xf>
    <xf borderId="78" fillId="5" fontId="0" numFmtId="0" xfId="0" applyAlignment="1" applyBorder="1" applyFont="1">
      <alignment shrinkToFit="0" vertical="center" wrapText="1"/>
    </xf>
    <xf borderId="55" fillId="5" fontId="0" numFmtId="0" xfId="0" applyAlignment="1" applyBorder="1" applyFont="1">
      <alignment shrinkToFit="0" vertical="center" wrapText="1"/>
    </xf>
    <xf borderId="64" fillId="9" fontId="21" numFmtId="49" xfId="0" applyAlignment="1" applyBorder="1" applyFont="1" applyNumberFormat="1">
      <alignment horizontal="center" shrinkToFit="0" vertical="center" wrapText="1"/>
    </xf>
    <xf borderId="74" fillId="5" fontId="0" numFmtId="0" xfId="0" applyAlignment="1" applyBorder="1" applyFont="1">
      <alignment shrinkToFit="0" vertical="center" wrapText="1"/>
    </xf>
    <xf borderId="75" fillId="5" fontId="0" numFmtId="0" xfId="0" applyAlignment="1" applyBorder="1" applyFont="1">
      <alignment shrinkToFit="0" vertical="center" wrapText="1"/>
    </xf>
    <xf borderId="71" fillId="9" fontId="12" numFmtId="0" xfId="0" applyAlignment="1" applyBorder="1" applyFont="1">
      <alignment horizontal="center" shrinkToFit="0" vertical="center" wrapText="1"/>
    </xf>
    <xf borderId="72" fillId="9" fontId="17" numFmtId="49" xfId="0" applyAlignment="1" applyBorder="1" applyFont="1" applyNumberFormat="1">
      <alignment shrinkToFit="0" vertical="center" wrapText="1"/>
    </xf>
    <xf borderId="79" fillId="0" fontId="0" numFmtId="0" xfId="0" applyAlignment="1" applyBorder="1" applyFont="1">
      <alignment vertical="bottom"/>
    </xf>
    <xf borderId="80" fillId="5" fontId="0" numFmtId="0" xfId="0" applyAlignment="1" applyBorder="1" applyFont="1">
      <alignment vertical="center"/>
    </xf>
    <xf borderId="81" fillId="5" fontId="0" numFmtId="0" xfId="0" applyAlignment="1" applyBorder="1" applyFont="1">
      <alignment shrinkToFit="0" vertical="center" wrapText="1"/>
    </xf>
    <xf borderId="82" fillId="5" fontId="0" numFmtId="0" xfId="0" applyAlignment="1" applyBorder="1" applyFont="1">
      <alignment shrinkToFit="0" vertical="center" wrapText="1"/>
    </xf>
    <xf borderId="4" fillId="4" fontId="2" numFmtId="49" xfId="0" applyAlignment="1" applyBorder="1" applyFont="1" applyNumberFormat="1">
      <alignment horizontal="center" vertical="bottom"/>
    </xf>
    <xf borderId="13" fillId="2" fontId="8" numFmtId="49" xfId="0" applyAlignment="1" applyBorder="1" applyFont="1" applyNumberFormat="1">
      <alignment horizontal="center" shrinkToFit="0" vertical="center" wrapText="1"/>
    </xf>
    <xf borderId="61" fillId="2" fontId="8" numFmtId="49" xfId="0" applyAlignment="1" applyBorder="1" applyFont="1" applyNumberFormat="1">
      <alignment horizontal="center" shrinkToFit="0" vertical="center" wrapText="1"/>
    </xf>
    <xf borderId="62" fillId="2" fontId="8" numFmtId="49" xfId="0" applyAlignment="1" applyBorder="1" applyFont="1" applyNumberFormat="1">
      <alignment horizontal="center" shrinkToFit="0" vertical="center" wrapText="1"/>
    </xf>
    <xf borderId="63" fillId="2" fontId="8" numFmtId="49" xfId="0" applyAlignment="1" applyBorder="1" applyFont="1" applyNumberFormat="1">
      <alignment horizontal="center" shrinkToFit="0" vertical="center" wrapText="1"/>
    </xf>
    <xf borderId="4" fillId="2" fontId="1" numFmtId="0" xfId="0" applyAlignment="1" applyBorder="1" applyFont="1">
      <alignment horizontal="center" shrinkToFit="0" vertical="center" wrapText="1"/>
    </xf>
    <xf borderId="83" fillId="9" fontId="22" numFmtId="49" xfId="0" applyAlignment="1" applyBorder="1" applyFont="1" applyNumberFormat="1">
      <alignment horizontal="center" shrinkToFit="0" vertical="center" wrapText="1"/>
    </xf>
    <xf borderId="84" fillId="3" fontId="5" numFmtId="0" xfId="0" applyAlignment="1" applyBorder="1" applyFont="1">
      <alignment horizontal="center" shrinkToFit="0" vertical="center" wrapText="1"/>
    </xf>
    <xf borderId="84" fillId="3" fontId="5" numFmtId="49" xfId="0" applyAlignment="1" applyBorder="1" applyFont="1" applyNumberFormat="1">
      <alignment shrinkToFit="0" vertical="center" wrapText="1"/>
    </xf>
    <xf borderId="84" fillId="0" fontId="0" numFmtId="49" xfId="0" applyAlignment="1" applyBorder="1" applyFont="1" applyNumberFormat="1">
      <alignment vertical="bottom"/>
    </xf>
    <xf borderId="85" fillId="5" fontId="0" numFmtId="9" xfId="0" applyAlignment="1" applyBorder="1" applyFont="1" applyNumberFormat="1">
      <alignment horizontal="center" vertical="center"/>
    </xf>
    <xf borderId="86" fillId="0" fontId="0" numFmtId="0" xfId="0" applyAlignment="1" applyBorder="1" applyFont="1">
      <alignment vertical="bottom"/>
    </xf>
    <xf borderId="87" fillId="0" fontId="3" numFmtId="0" xfId="0" applyBorder="1" applyFont="1"/>
    <xf borderId="88" fillId="9" fontId="5" numFmtId="0" xfId="0" applyAlignment="1" applyBorder="1" applyFont="1">
      <alignment horizontal="center" shrinkToFit="0" vertical="center" wrapText="1"/>
    </xf>
    <xf borderId="88" fillId="9" fontId="23" numFmtId="49" xfId="0" applyAlignment="1" applyBorder="1" applyFont="1" applyNumberFormat="1">
      <alignment shrinkToFit="0" vertical="center" wrapText="1"/>
    </xf>
    <xf borderId="88" fillId="0" fontId="0" numFmtId="49" xfId="0" applyAlignment="1" applyBorder="1" applyFont="1" applyNumberFormat="1">
      <alignment vertical="bottom"/>
    </xf>
    <xf borderId="89" fillId="5" fontId="0" numFmtId="9" xfId="0" applyAlignment="1" applyBorder="1" applyFont="1" applyNumberFormat="1">
      <alignment horizontal="center" vertical="center"/>
    </xf>
    <xf borderId="90" fillId="4" fontId="0" numFmtId="49" xfId="0" applyAlignment="1" applyBorder="1" applyFont="1" applyNumberFormat="1">
      <alignment vertical="bottom"/>
    </xf>
    <xf borderId="88" fillId="3" fontId="5" numFmtId="0" xfId="0" applyAlignment="1" applyBorder="1" applyFont="1">
      <alignment horizontal="center" shrinkToFit="0" vertical="center" wrapText="1"/>
    </xf>
    <xf borderId="88" fillId="3" fontId="23" numFmtId="49" xfId="0" applyAlignment="1" applyBorder="1" applyFont="1" applyNumberFormat="1">
      <alignment shrinkToFit="0" vertical="center" wrapText="1"/>
    </xf>
    <xf borderId="23" fillId="6" fontId="0" numFmtId="49" xfId="0" applyAlignment="1" applyBorder="1" applyFont="1" applyNumberFormat="1">
      <alignment vertical="bottom"/>
    </xf>
    <xf borderId="91" fillId="0" fontId="3" numFmtId="0" xfId="0" applyBorder="1" applyFont="1"/>
    <xf borderId="92" fillId="9" fontId="5" numFmtId="0" xfId="0" applyAlignment="1" applyBorder="1" applyFont="1">
      <alignment horizontal="center" shrinkToFit="0" vertical="center" wrapText="1"/>
    </xf>
    <xf borderId="92" fillId="9" fontId="5" numFmtId="49" xfId="0" applyAlignment="1" applyBorder="1" applyFont="1" applyNumberFormat="1">
      <alignment shrinkToFit="0" vertical="center" wrapText="1"/>
    </xf>
    <xf borderId="92" fillId="0" fontId="0" numFmtId="49" xfId="0" applyAlignment="1" applyBorder="1" applyFont="1" applyNumberFormat="1">
      <alignment vertical="bottom"/>
    </xf>
    <xf borderId="93" fillId="5" fontId="0" numFmtId="9" xfId="0" applyAlignment="1" applyBorder="1" applyFont="1" applyNumberFormat="1">
      <alignment horizontal="center" vertical="center"/>
    </xf>
    <xf borderId="23" fillId="7" fontId="0" numFmtId="49" xfId="0" applyAlignment="1" applyBorder="1" applyFont="1" applyNumberFormat="1">
      <alignment vertical="bottom"/>
    </xf>
    <xf borderId="29" fillId="7" fontId="0" numFmtId="49" xfId="0" applyAlignment="1" applyBorder="1" applyFont="1" applyNumberFormat="1">
      <alignment vertical="bottom"/>
    </xf>
    <xf borderId="35" fillId="7" fontId="24" numFmtId="49" xfId="0" applyAlignment="1" applyBorder="1" applyFont="1" applyNumberFormat="1">
      <alignment vertical="bottom"/>
    </xf>
    <xf borderId="88" fillId="9" fontId="5" numFmtId="49" xfId="0" applyAlignment="1" applyBorder="1" applyFont="1" applyNumberFormat="1">
      <alignment shrinkToFit="0" vertical="center" wrapText="1"/>
    </xf>
    <xf borderId="88" fillId="3" fontId="5" numFmtId="49" xfId="0" applyAlignment="1" applyBorder="1" applyFont="1" applyNumberFormat="1">
      <alignment shrinkToFit="0" vertical="center" wrapText="1"/>
    </xf>
    <xf borderId="92" fillId="9" fontId="5" numFmtId="49" xfId="0" applyAlignment="1" applyBorder="1" applyFont="1" applyNumberFormat="1">
      <alignment horizontal="center" shrinkToFit="0" vertical="center" wrapText="1"/>
    </xf>
    <xf borderId="84" fillId="9" fontId="5" numFmtId="0" xfId="0" applyAlignment="1" applyBorder="1" applyFont="1">
      <alignment horizontal="center" shrinkToFit="0" vertical="center" wrapText="1"/>
    </xf>
    <xf borderId="84" fillId="9" fontId="5" numFmtId="49" xfId="0" applyAlignment="1" applyBorder="1" applyFont="1" applyNumberFormat="1">
      <alignment shrinkToFit="0" vertical="center" wrapText="1"/>
    </xf>
    <xf borderId="92" fillId="3" fontId="5" numFmtId="0" xfId="0" applyAlignment="1" applyBorder="1" applyFont="1">
      <alignment horizontal="center" shrinkToFit="0" vertical="center" wrapText="1"/>
    </xf>
    <xf borderId="92" fillId="3" fontId="5" numFmtId="49" xfId="0" applyAlignment="1" applyBorder="1" applyFont="1" applyNumberFormat="1">
      <alignment shrinkToFit="0" vertical="center" wrapText="1"/>
    </xf>
    <xf borderId="84" fillId="3" fontId="23" numFmtId="49" xfId="0" applyAlignment="1" applyBorder="1" applyFont="1" applyNumberFormat="1">
      <alignment shrinkToFit="0" vertical="center" wrapText="1"/>
    </xf>
    <xf borderId="92" fillId="9" fontId="23" numFmtId="49" xfId="0" applyAlignment="1" applyBorder="1" applyFont="1" applyNumberFormat="1">
      <alignment shrinkToFit="0" vertical="center" wrapText="1"/>
    </xf>
    <xf borderId="4" fillId="8" fontId="25" numFmtId="49" xfId="0" applyAlignment="1" applyBorder="1" applyFont="1" applyNumberFormat="1">
      <alignment horizontal="center" vertical="bottom"/>
    </xf>
    <xf borderId="22" fillId="5" fontId="8" numFmtId="9" xfId="0" applyAlignment="1" applyBorder="1" applyFont="1" applyNumberFormat="1">
      <alignment horizontal="center" vertical="center"/>
    </xf>
    <xf borderId="47" fillId="5" fontId="8" numFmtId="9" xfId="0" applyAlignment="1" applyBorder="1" applyFont="1" applyNumberFormat="1">
      <alignment horizontal="center" vertical="center"/>
    </xf>
    <xf borderId="90" fillId="4" fontId="0" numFmtId="0" xfId="0" applyAlignment="1" applyBorder="1" applyFont="1">
      <alignment vertical="bottom"/>
    </xf>
    <xf borderId="23" fillId="4" fontId="0" numFmtId="49" xfId="0" applyAlignment="1" applyBorder="1" applyFont="1" applyNumberFormat="1">
      <alignment vertical="bottom"/>
    </xf>
    <xf borderId="84" fillId="9" fontId="23" numFmtId="49" xfId="0" applyAlignment="1" applyBorder="1" applyFont="1" applyNumberFormat="1">
      <alignment shrinkToFit="0" vertical="center" wrapText="1"/>
    </xf>
    <xf borderId="47" fillId="14" fontId="8" numFmtId="9" xfId="0" applyAlignment="1" applyBorder="1" applyFill="1" applyFont="1" applyNumberFormat="1">
      <alignment horizontal="center" vertical="center"/>
    </xf>
  </cellXfs>
  <cellStyles count="1">
    <cellStyle xfId="0" name="Normal" builtinId="0"/>
  </cellStyles>
  <dxfs count="6">
    <dxf>
      <font>
        <color rgb="FF006100"/>
      </font>
      <fill>
        <patternFill patternType="solid">
          <fgColor rgb="FFC6EFCE"/>
          <bgColor rgb="FFC6EFCE"/>
        </patternFill>
      </fill>
      <border/>
    </dxf>
    <dxf>
      <font/>
      <fill>
        <patternFill patternType="solid">
          <fgColor rgb="FF0C0C0C"/>
          <bgColor rgb="FF0C0C0C"/>
        </patternFill>
      </fill>
      <border/>
    </dxf>
    <dxf>
      <font/>
      <fill>
        <patternFill patternType="solid">
          <fgColor rgb="FF595959"/>
          <bgColor rgb="FF595959"/>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
      <font/>
      <fill>
        <patternFill patternType="solid">
          <fgColor rgb="FFA5A5A5"/>
          <bgColor rgb="FFA5A5A5"/>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8.86"/>
    <col customWidth="1" min="2" max="2" width="8.43"/>
    <col customWidth="1" min="3" max="3" width="38.29"/>
    <col customWidth="1" min="4" max="4" width="21.71"/>
    <col customWidth="1" min="5" max="5" width="116.43"/>
    <col customWidth="1" min="6" max="6" width="46.43"/>
    <col customWidth="1" min="7" max="7" width="23.43"/>
    <col customWidth="1" min="8" max="8" width="25.86"/>
    <col customWidth="1" min="9" max="9" width="18.14"/>
    <col customWidth="1" min="10" max="26" width="8.86"/>
  </cols>
  <sheetData>
    <row r="1" ht="14.25" customHeight="1">
      <c r="A1" s="1"/>
      <c r="B1" s="1"/>
      <c r="C1" s="1"/>
      <c r="D1" s="1"/>
      <c r="E1" s="2"/>
      <c r="F1" s="1"/>
      <c r="G1" s="1"/>
      <c r="H1" s="1"/>
      <c r="I1" s="1"/>
      <c r="J1" s="3"/>
      <c r="K1" s="3"/>
      <c r="L1" s="3"/>
      <c r="M1" s="3"/>
      <c r="N1" s="3"/>
      <c r="O1" s="3"/>
      <c r="P1" s="3"/>
      <c r="Q1" s="3"/>
      <c r="R1" s="3"/>
      <c r="S1" s="3"/>
      <c r="T1" s="3"/>
      <c r="U1" s="3"/>
      <c r="V1" s="3"/>
      <c r="W1" s="3"/>
      <c r="X1" s="3"/>
      <c r="Y1" s="3"/>
      <c r="Z1" s="3"/>
    </row>
    <row r="2">
      <c r="A2" s="1"/>
      <c r="B2" s="1"/>
      <c r="C2" s="4"/>
      <c r="D2" s="4"/>
      <c r="E2" s="5"/>
      <c r="F2" s="4"/>
      <c r="G2" s="4"/>
      <c r="H2" s="4"/>
      <c r="I2" s="1"/>
      <c r="J2" s="3"/>
      <c r="K2" s="3"/>
      <c r="L2" s="3"/>
      <c r="M2" s="3"/>
      <c r="N2" s="3"/>
      <c r="O2" s="3"/>
      <c r="P2" s="3"/>
      <c r="Q2" s="3"/>
      <c r="R2" s="3"/>
      <c r="S2" s="3"/>
      <c r="T2" s="3"/>
      <c r="U2" s="3"/>
      <c r="V2" s="3"/>
      <c r="W2" s="3"/>
      <c r="X2" s="3"/>
      <c r="Y2" s="3"/>
      <c r="Z2" s="3"/>
    </row>
    <row r="3" ht="33.75" customHeight="1">
      <c r="A3" s="1"/>
      <c r="B3" s="6"/>
      <c r="C3" s="7" t="s">
        <v>0</v>
      </c>
      <c r="D3" s="8"/>
      <c r="E3" s="8"/>
      <c r="F3" s="8"/>
      <c r="G3" s="9"/>
      <c r="H3" s="10"/>
      <c r="I3" s="11"/>
      <c r="J3" s="3"/>
      <c r="K3" s="3"/>
      <c r="L3" s="3"/>
      <c r="M3" s="3"/>
      <c r="N3" s="3"/>
      <c r="O3" s="3"/>
      <c r="P3" s="3"/>
      <c r="Q3" s="3"/>
      <c r="R3" s="3"/>
      <c r="S3" s="3"/>
      <c r="T3" s="3"/>
      <c r="U3" s="3"/>
      <c r="V3" s="3"/>
      <c r="W3" s="3"/>
      <c r="X3" s="3"/>
      <c r="Y3" s="3"/>
      <c r="Z3" s="3"/>
    </row>
    <row r="4" ht="21.0" customHeight="1">
      <c r="A4" s="1"/>
      <c r="B4" s="12"/>
      <c r="C4" s="13" t="s">
        <v>1</v>
      </c>
      <c r="D4" s="14" t="s">
        <v>2</v>
      </c>
      <c r="E4" s="15" t="s">
        <v>3</v>
      </c>
      <c r="F4" s="16" t="s">
        <v>4</v>
      </c>
      <c r="G4" s="17" t="s">
        <v>5</v>
      </c>
      <c r="H4" s="18" t="s">
        <v>6</v>
      </c>
      <c r="I4" s="18" t="s">
        <v>6</v>
      </c>
      <c r="J4" s="3"/>
      <c r="K4" s="3"/>
      <c r="L4" s="3"/>
      <c r="M4" s="3"/>
      <c r="N4" s="3"/>
      <c r="O4" s="3"/>
      <c r="P4" s="3"/>
      <c r="Q4" s="3"/>
      <c r="R4" s="3"/>
      <c r="S4" s="3"/>
      <c r="T4" s="3"/>
      <c r="U4" s="3"/>
      <c r="V4" s="3"/>
      <c r="W4" s="3"/>
      <c r="X4" s="3"/>
      <c r="Y4" s="3"/>
      <c r="Z4" s="3"/>
    </row>
    <row r="5">
      <c r="A5" s="1"/>
      <c r="B5" s="19"/>
      <c r="C5" s="20" t="s">
        <v>7</v>
      </c>
      <c r="D5" s="21"/>
      <c r="E5" s="22"/>
      <c r="F5" s="23"/>
      <c r="G5" s="24"/>
      <c r="H5" s="25" t="s">
        <v>8</v>
      </c>
      <c r="I5" s="26" t="s">
        <v>8</v>
      </c>
      <c r="J5" s="3"/>
      <c r="K5" s="3"/>
      <c r="L5" s="3"/>
      <c r="M5" s="3"/>
      <c r="N5" s="3"/>
      <c r="O5" s="3"/>
      <c r="P5" s="3"/>
      <c r="Q5" s="3"/>
      <c r="R5" s="3"/>
      <c r="S5" s="3"/>
      <c r="T5" s="3"/>
      <c r="U5" s="3"/>
      <c r="V5" s="3"/>
      <c r="W5" s="3"/>
      <c r="X5" s="3"/>
      <c r="Y5" s="3"/>
      <c r="Z5" s="3"/>
    </row>
    <row r="6" ht="16.5" customHeight="1">
      <c r="A6" s="27"/>
      <c r="B6" s="28"/>
      <c r="C6" s="29"/>
      <c r="D6" s="30">
        <v>19.0</v>
      </c>
      <c r="E6" s="31" t="s">
        <v>9</v>
      </c>
      <c r="F6" s="32" t="s">
        <v>10</v>
      </c>
      <c r="G6" s="33">
        <f t="shared" ref="G6:G54" si="1">IF(F6=$I$5,100%,IF(F6=$I$6,50%,IF(OR(F6=$I$8,F6=""),"",0)))</f>
        <v>0</v>
      </c>
      <c r="H6" s="34" t="s">
        <v>11</v>
      </c>
      <c r="I6" s="35" t="s">
        <v>11</v>
      </c>
      <c r="J6" s="3"/>
      <c r="K6" s="3"/>
      <c r="L6" s="3"/>
      <c r="M6" s="3"/>
      <c r="N6" s="3"/>
      <c r="O6" s="3"/>
      <c r="P6" s="3"/>
      <c r="Q6" s="3"/>
      <c r="R6" s="3"/>
      <c r="S6" s="3"/>
      <c r="T6" s="3"/>
      <c r="U6" s="3"/>
      <c r="V6" s="3"/>
      <c r="W6" s="3"/>
      <c r="X6" s="3"/>
      <c r="Y6" s="3"/>
      <c r="Z6" s="3"/>
    </row>
    <row r="7" ht="44.25" customHeight="1">
      <c r="A7" s="27"/>
      <c r="B7" s="28"/>
      <c r="C7" s="36"/>
      <c r="D7" s="37">
        <v>33.0</v>
      </c>
      <c r="E7" s="38" t="s">
        <v>12</v>
      </c>
      <c r="F7" s="39" t="s">
        <v>11</v>
      </c>
      <c r="G7" s="40">
        <f t="shared" si="1"/>
        <v>0.5</v>
      </c>
      <c r="H7" s="41" t="s">
        <v>10</v>
      </c>
      <c r="I7" s="42" t="s">
        <v>10</v>
      </c>
      <c r="J7" s="3"/>
      <c r="K7" s="3"/>
      <c r="L7" s="3"/>
      <c r="M7" s="3"/>
      <c r="N7" s="3"/>
      <c r="O7" s="3"/>
      <c r="P7" s="3"/>
      <c r="Q7" s="3"/>
      <c r="R7" s="3"/>
      <c r="S7" s="3"/>
      <c r="T7" s="3"/>
      <c r="U7" s="3"/>
      <c r="V7" s="3"/>
      <c r="W7" s="3"/>
      <c r="X7" s="3"/>
      <c r="Y7" s="3"/>
      <c r="Z7" s="3"/>
    </row>
    <row r="8" ht="30.0" customHeight="1">
      <c r="A8" s="27"/>
      <c r="B8" s="28"/>
      <c r="C8" s="36"/>
      <c r="D8" s="37">
        <v>34.0</v>
      </c>
      <c r="E8" s="43" t="s">
        <v>13</v>
      </c>
      <c r="F8" s="39" t="s">
        <v>8</v>
      </c>
      <c r="G8" s="44">
        <f t="shared" si="1"/>
        <v>1</v>
      </c>
      <c r="H8" s="45" t="s">
        <v>14</v>
      </c>
      <c r="I8" s="46" t="s">
        <v>14</v>
      </c>
      <c r="J8" s="3"/>
      <c r="K8" s="3"/>
      <c r="L8" s="3"/>
      <c r="M8" s="3"/>
      <c r="N8" s="3"/>
      <c r="O8" s="3"/>
      <c r="P8" s="3"/>
      <c r="Q8" s="3"/>
      <c r="R8" s="3"/>
      <c r="S8" s="3"/>
      <c r="T8" s="3"/>
      <c r="U8" s="3"/>
      <c r="V8" s="3"/>
      <c r="W8" s="3"/>
      <c r="X8" s="3"/>
      <c r="Y8" s="3"/>
      <c r="Z8" s="3"/>
    </row>
    <row r="9" ht="30.75" customHeight="1">
      <c r="A9" s="27"/>
      <c r="B9" s="28"/>
      <c r="C9" s="47"/>
      <c r="D9" s="48">
        <v>35.0</v>
      </c>
      <c r="E9" s="49" t="s">
        <v>15</v>
      </c>
      <c r="F9" s="50" t="s">
        <v>10</v>
      </c>
      <c r="G9" s="51">
        <f t="shared" si="1"/>
        <v>0</v>
      </c>
      <c r="H9" s="52" t="s">
        <v>16</v>
      </c>
      <c r="I9" s="53" t="s">
        <v>16</v>
      </c>
      <c r="J9" s="3"/>
      <c r="K9" s="3"/>
      <c r="L9" s="3"/>
      <c r="M9" s="3"/>
      <c r="N9" s="3"/>
      <c r="O9" s="3"/>
      <c r="P9" s="3"/>
      <c r="Q9" s="3"/>
      <c r="R9" s="3"/>
      <c r="S9" s="3"/>
      <c r="T9" s="3"/>
      <c r="U9" s="3"/>
      <c r="V9" s="3"/>
      <c r="W9" s="3"/>
      <c r="X9" s="3"/>
      <c r="Y9" s="3"/>
      <c r="Z9" s="3"/>
    </row>
    <row r="10">
      <c r="A10" s="1"/>
      <c r="B10" s="19"/>
      <c r="C10" s="54" t="s">
        <v>17</v>
      </c>
      <c r="D10" s="55"/>
      <c r="E10" s="56"/>
      <c r="F10" s="57"/>
      <c r="G10" s="58" t="str">
        <f t="shared" si="1"/>
        <v/>
      </c>
      <c r="H10" s="59"/>
      <c r="I10" s="60"/>
      <c r="J10" s="3"/>
      <c r="K10" s="3"/>
      <c r="L10" s="3"/>
      <c r="M10" s="3"/>
      <c r="N10" s="3"/>
      <c r="O10" s="3"/>
      <c r="P10" s="3"/>
      <c r="Q10" s="3"/>
      <c r="R10" s="3"/>
      <c r="S10" s="3"/>
      <c r="T10" s="3"/>
      <c r="U10" s="3"/>
      <c r="V10" s="3"/>
      <c r="W10" s="3"/>
      <c r="X10" s="3"/>
      <c r="Y10" s="3"/>
      <c r="Z10" s="3"/>
    </row>
    <row r="11" ht="16.5" customHeight="1">
      <c r="A11" s="27"/>
      <c r="B11" s="28"/>
      <c r="C11" s="36"/>
      <c r="D11" s="37">
        <v>38.0</v>
      </c>
      <c r="E11" s="61" t="s">
        <v>18</v>
      </c>
      <c r="F11" s="39" t="s">
        <v>8</v>
      </c>
      <c r="G11" s="44">
        <f t="shared" si="1"/>
        <v>1</v>
      </c>
      <c r="H11" s="62"/>
      <c r="I11" s="27"/>
      <c r="J11" s="3"/>
      <c r="K11" s="3"/>
      <c r="L11" s="3"/>
      <c r="M11" s="3"/>
      <c r="N11" s="3"/>
      <c r="O11" s="3"/>
      <c r="P11" s="3"/>
      <c r="Q11" s="3"/>
      <c r="R11" s="3"/>
      <c r="S11" s="3"/>
      <c r="T11" s="3"/>
      <c r="U11" s="3"/>
      <c r="V11" s="3"/>
      <c r="W11" s="3"/>
      <c r="X11" s="3"/>
      <c r="Y11" s="3"/>
      <c r="Z11" s="3"/>
    </row>
    <row r="12" ht="16.5" customHeight="1">
      <c r="A12" s="27"/>
      <c r="B12" s="28"/>
      <c r="C12" s="36"/>
      <c r="D12" s="37">
        <v>39.0</v>
      </c>
      <c r="E12" s="43" t="s">
        <v>19</v>
      </c>
      <c r="F12" s="39" t="s">
        <v>8</v>
      </c>
      <c r="G12" s="44">
        <f t="shared" si="1"/>
        <v>1</v>
      </c>
      <c r="H12" s="62"/>
      <c r="I12" s="27"/>
      <c r="J12" s="3"/>
      <c r="K12" s="3"/>
      <c r="L12" s="3"/>
      <c r="M12" s="3"/>
      <c r="N12" s="3"/>
      <c r="O12" s="3"/>
      <c r="P12" s="3"/>
      <c r="Q12" s="3"/>
      <c r="R12" s="3"/>
      <c r="S12" s="3"/>
      <c r="T12" s="3"/>
      <c r="U12" s="3"/>
      <c r="V12" s="3"/>
      <c r="W12" s="3"/>
      <c r="X12" s="3"/>
      <c r="Y12" s="3"/>
      <c r="Z12" s="3"/>
    </row>
    <row r="13" ht="16.5" customHeight="1">
      <c r="A13" s="27"/>
      <c r="B13" s="28"/>
      <c r="C13" s="36"/>
      <c r="D13" s="37">
        <v>39.0</v>
      </c>
      <c r="E13" s="43" t="s">
        <v>20</v>
      </c>
      <c r="F13" s="39" t="s">
        <v>8</v>
      </c>
      <c r="G13" s="44">
        <f t="shared" si="1"/>
        <v>1</v>
      </c>
      <c r="H13" s="62"/>
      <c r="I13" s="27"/>
      <c r="J13" s="3"/>
      <c r="K13" s="3"/>
      <c r="L13" s="3"/>
      <c r="M13" s="3"/>
      <c r="N13" s="3"/>
      <c r="O13" s="3"/>
      <c r="P13" s="3"/>
      <c r="Q13" s="3"/>
      <c r="R13" s="3"/>
      <c r="S13" s="3"/>
      <c r="T13" s="3"/>
      <c r="U13" s="3"/>
      <c r="V13" s="3"/>
      <c r="W13" s="3"/>
      <c r="X13" s="3"/>
      <c r="Y13" s="3"/>
      <c r="Z13" s="3"/>
    </row>
    <row r="14" ht="16.5" customHeight="1">
      <c r="A14" s="27"/>
      <c r="B14" s="28"/>
      <c r="C14" s="36"/>
      <c r="D14" s="37">
        <v>46.0</v>
      </c>
      <c r="E14" s="43" t="s">
        <v>21</v>
      </c>
      <c r="F14" s="39" t="s">
        <v>8</v>
      </c>
      <c r="G14" s="44">
        <f t="shared" si="1"/>
        <v>1</v>
      </c>
      <c r="H14" s="62"/>
      <c r="I14" s="27"/>
      <c r="J14" s="3"/>
      <c r="K14" s="3"/>
      <c r="L14" s="3"/>
      <c r="M14" s="3"/>
      <c r="N14" s="3"/>
      <c r="O14" s="3"/>
      <c r="P14" s="3"/>
      <c r="Q14" s="3"/>
      <c r="R14" s="3"/>
      <c r="S14" s="3"/>
      <c r="T14" s="3"/>
      <c r="U14" s="3"/>
      <c r="V14" s="3"/>
      <c r="W14" s="3"/>
      <c r="X14" s="3"/>
      <c r="Y14" s="3"/>
      <c r="Z14" s="3"/>
    </row>
    <row r="15" ht="30.0" customHeight="1">
      <c r="A15" s="27"/>
      <c r="B15" s="28"/>
      <c r="C15" s="36"/>
      <c r="D15" s="37">
        <v>46.0</v>
      </c>
      <c r="E15" s="43" t="s">
        <v>22</v>
      </c>
      <c r="F15" s="39" t="s">
        <v>8</v>
      </c>
      <c r="G15" s="44">
        <f t="shared" si="1"/>
        <v>1</v>
      </c>
      <c r="H15" s="62"/>
      <c r="I15" s="27"/>
      <c r="J15" s="3"/>
      <c r="K15" s="3"/>
      <c r="L15" s="3"/>
      <c r="M15" s="3"/>
      <c r="N15" s="3"/>
      <c r="O15" s="3"/>
      <c r="P15" s="3"/>
      <c r="Q15" s="3"/>
      <c r="R15" s="3"/>
      <c r="S15" s="3"/>
      <c r="T15" s="3"/>
      <c r="U15" s="3"/>
      <c r="V15" s="3"/>
      <c r="W15" s="3"/>
      <c r="X15" s="3"/>
      <c r="Y15" s="3"/>
      <c r="Z15" s="3"/>
    </row>
    <row r="16" ht="58.5" customHeight="1">
      <c r="A16" s="27"/>
      <c r="B16" s="28"/>
      <c r="C16" s="36"/>
      <c r="D16" s="37">
        <v>55.0</v>
      </c>
      <c r="E16" s="43" t="s">
        <v>23</v>
      </c>
      <c r="F16" s="39" t="s">
        <v>8</v>
      </c>
      <c r="G16" s="44">
        <f t="shared" si="1"/>
        <v>1</v>
      </c>
      <c r="H16" s="62"/>
      <c r="I16" s="27"/>
      <c r="J16" s="3"/>
      <c r="K16" s="3"/>
      <c r="L16" s="3"/>
      <c r="M16" s="3"/>
      <c r="N16" s="3"/>
      <c r="O16" s="3"/>
      <c r="P16" s="3"/>
      <c r="Q16" s="3"/>
      <c r="R16" s="3"/>
      <c r="S16" s="3"/>
      <c r="T16" s="3"/>
      <c r="U16" s="3"/>
      <c r="V16" s="3"/>
      <c r="W16" s="3"/>
      <c r="X16" s="3"/>
      <c r="Y16" s="3"/>
      <c r="Z16" s="3"/>
    </row>
    <row r="17" ht="30.0" customHeight="1">
      <c r="A17" s="27"/>
      <c r="B17" s="28"/>
      <c r="C17" s="36"/>
      <c r="D17" s="37">
        <v>57.0</v>
      </c>
      <c r="E17" s="43" t="s">
        <v>24</v>
      </c>
      <c r="F17" s="63"/>
      <c r="G17" s="64" t="str">
        <f t="shared" si="1"/>
        <v/>
      </c>
      <c r="H17" s="62"/>
      <c r="I17" s="27"/>
      <c r="J17" s="3"/>
      <c r="K17" s="3"/>
      <c r="L17" s="3"/>
      <c r="M17" s="3"/>
      <c r="N17" s="3"/>
      <c r="O17" s="3"/>
      <c r="P17" s="3"/>
      <c r="Q17" s="3"/>
      <c r="R17" s="3"/>
      <c r="S17" s="3"/>
      <c r="T17" s="3"/>
      <c r="U17" s="3"/>
      <c r="V17" s="3"/>
      <c r="W17" s="3"/>
      <c r="X17" s="3"/>
      <c r="Y17" s="3"/>
      <c r="Z17" s="3"/>
    </row>
    <row r="18" ht="30.0" customHeight="1">
      <c r="A18" s="27"/>
      <c r="B18" s="28"/>
      <c r="C18" s="36"/>
      <c r="D18" s="37">
        <v>44.0</v>
      </c>
      <c r="E18" s="61" t="s">
        <v>25</v>
      </c>
      <c r="F18" s="39" t="s">
        <v>14</v>
      </c>
      <c r="G18" s="64" t="str">
        <f t="shared" si="1"/>
        <v/>
      </c>
      <c r="H18" s="62"/>
      <c r="I18" s="27"/>
      <c r="J18" s="3"/>
      <c r="K18" s="3"/>
      <c r="L18" s="3"/>
      <c r="M18" s="3"/>
      <c r="N18" s="3"/>
      <c r="O18" s="3"/>
      <c r="P18" s="3"/>
      <c r="Q18" s="3"/>
      <c r="R18" s="3"/>
      <c r="S18" s="3"/>
      <c r="T18" s="3"/>
      <c r="U18" s="3"/>
      <c r="V18" s="3"/>
      <c r="W18" s="3"/>
      <c r="X18" s="3"/>
      <c r="Y18" s="3"/>
      <c r="Z18" s="3"/>
    </row>
    <row r="19" ht="16.5" customHeight="1">
      <c r="A19" s="27"/>
      <c r="B19" s="28"/>
      <c r="C19" s="36"/>
      <c r="D19" s="37">
        <v>45.0</v>
      </c>
      <c r="E19" s="38" t="s">
        <v>26</v>
      </c>
      <c r="F19" s="39" t="s">
        <v>14</v>
      </c>
      <c r="G19" s="64" t="str">
        <f t="shared" si="1"/>
        <v/>
      </c>
      <c r="H19" s="62"/>
      <c r="I19" s="27"/>
      <c r="J19" s="3"/>
      <c r="K19" s="3"/>
      <c r="L19" s="3"/>
      <c r="M19" s="3"/>
      <c r="N19" s="3"/>
      <c r="O19" s="3"/>
      <c r="P19" s="3"/>
      <c r="Q19" s="3"/>
      <c r="R19" s="3"/>
      <c r="S19" s="3"/>
      <c r="T19" s="3"/>
      <c r="U19" s="3"/>
      <c r="V19" s="3"/>
      <c r="W19" s="3"/>
      <c r="X19" s="3"/>
      <c r="Y19" s="3"/>
      <c r="Z19" s="3"/>
    </row>
    <row r="20" ht="30.0" customHeight="1">
      <c r="A20" s="27"/>
      <c r="B20" s="28"/>
      <c r="C20" s="47"/>
      <c r="D20" s="65" t="s">
        <v>27</v>
      </c>
      <c r="E20" s="66" t="s">
        <v>28</v>
      </c>
      <c r="F20" s="50" t="s">
        <v>14</v>
      </c>
      <c r="G20" s="67" t="str">
        <f t="shared" si="1"/>
        <v/>
      </c>
      <c r="H20" s="62"/>
      <c r="I20" s="27"/>
      <c r="J20" s="3"/>
      <c r="K20" s="3"/>
      <c r="L20" s="3"/>
      <c r="M20" s="3"/>
      <c r="N20" s="3"/>
      <c r="O20" s="3"/>
      <c r="P20" s="3"/>
      <c r="Q20" s="3"/>
      <c r="R20" s="3"/>
      <c r="S20" s="3"/>
      <c r="T20" s="3"/>
      <c r="U20" s="3"/>
      <c r="V20" s="3"/>
      <c r="W20" s="3"/>
      <c r="X20" s="3"/>
      <c r="Y20" s="3"/>
      <c r="Z20" s="3"/>
    </row>
    <row r="21" ht="26.25" customHeight="1">
      <c r="A21" s="1"/>
      <c r="B21" s="19"/>
      <c r="C21" s="68" t="s">
        <v>29</v>
      </c>
      <c r="D21" s="55"/>
      <c r="E21" s="56"/>
      <c r="F21" s="57"/>
      <c r="G21" s="58" t="str">
        <f t="shared" si="1"/>
        <v/>
      </c>
      <c r="H21" s="69"/>
      <c r="I21" s="1"/>
      <c r="J21" s="3"/>
      <c r="K21" s="3"/>
      <c r="L21" s="3"/>
      <c r="M21" s="3"/>
      <c r="N21" s="3"/>
      <c r="O21" s="3"/>
      <c r="P21" s="3"/>
      <c r="Q21" s="3"/>
      <c r="R21" s="3"/>
      <c r="S21" s="3"/>
      <c r="T21" s="3"/>
      <c r="U21" s="3"/>
      <c r="V21" s="3"/>
      <c r="W21" s="3"/>
      <c r="X21" s="3"/>
      <c r="Y21" s="3"/>
      <c r="Z21" s="3"/>
    </row>
    <row r="22" ht="30.0" customHeight="1">
      <c r="A22" s="27"/>
      <c r="B22" s="28"/>
      <c r="C22" s="36"/>
      <c r="D22" s="37">
        <v>60.0</v>
      </c>
      <c r="E22" s="61" t="s">
        <v>30</v>
      </c>
      <c r="F22" s="63"/>
      <c r="G22" s="64" t="str">
        <f t="shared" si="1"/>
        <v/>
      </c>
      <c r="H22" s="62"/>
      <c r="I22" s="27"/>
      <c r="J22" s="3"/>
      <c r="K22" s="3"/>
      <c r="L22" s="3"/>
      <c r="M22" s="3"/>
      <c r="N22" s="3"/>
      <c r="O22" s="3"/>
      <c r="P22" s="3"/>
      <c r="Q22" s="3"/>
      <c r="R22" s="3"/>
      <c r="S22" s="3"/>
      <c r="T22" s="3"/>
      <c r="U22" s="3"/>
      <c r="V22" s="3"/>
      <c r="W22" s="3"/>
      <c r="X22" s="3"/>
      <c r="Y22" s="3"/>
      <c r="Z22" s="3"/>
    </row>
    <row r="23" ht="16.5" customHeight="1">
      <c r="A23" s="27"/>
      <c r="B23" s="28"/>
      <c r="C23" s="47"/>
      <c r="D23" s="48">
        <v>63.0</v>
      </c>
      <c r="E23" s="70" t="s">
        <v>31</v>
      </c>
      <c r="F23" s="71"/>
      <c r="G23" s="67" t="str">
        <f t="shared" si="1"/>
        <v/>
      </c>
      <c r="H23" s="62"/>
      <c r="I23" s="27"/>
      <c r="J23" s="3"/>
      <c r="K23" s="3"/>
      <c r="L23" s="3"/>
      <c r="M23" s="3"/>
      <c r="N23" s="3"/>
      <c r="O23" s="3"/>
      <c r="P23" s="3"/>
      <c r="Q23" s="3"/>
      <c r="R23" s="3"/>
      <c r="S23" s="3"/>
      <c r="T23" s="3"/>
      <c r="U23" s="3"/>
      <c r="V23" s="3"/>
      <c r="W23" s="3"/>
      <c r="X23" s="3"/>
      <c r="Y23" s="3"/>
      <c r="Z23" s="3"/>
    </row>
    <row r="24" ht="14.25" customHeight="1">
      <c r="A24" s="1"/>
      <c r="B24" s="19"/>
      <c r="C24" s="54" t="s">
        <v>32</v>
      </c>
      <c r="D24" s="55"/>
      <c r="E24" s="56"/>
      <c r="F24" s="57"/>
      <c r="G24" s="58" t="str">
        <f t="shared" si="1"/>
        <v/>
      </c>
      <c r="H24" s="69"/>
      <c r="I24" s="1"/>
      <c r="J24" s="3"/>
      <c r="K24" s="3"/>
      <c r="L24" s="3"/>
      <c r="M24" s="3"/>
      <c r="N24" s="3"/>
      <c r="O24" s="3"/>
      <c r="P24" s="3"/>
      <c r="Q24" s="3"/>
      <c r="R24" s="3"/>
      <c r="S24" s="3"/>
      <c r="T24" s="3"/>
      <c r="U24" s="3"/>
      <c r="V24" s="3"/>
      <c r="W24" s="3"/>
      <c r="X24" s="3"/>
      <c r="Y24" s="3"/>
      <c r="Z24" s="3"/>
    </row>
    <row r="25" ht="16.5" customHeight="1">
      <c r="A25" s="27"/>
      <c r="B25" s="28"/>
      <c r="C25" s="36"/>
      <c r="D25" s="37">
        <v>68.0</v>
      </c>
      <c r="E25" s="38" t="s">
        <v>33</v>
      </c>
      <c r="F25" s="39" t="s">
        <v>8</v>
      </c>
      <c r="G25" s="44">
        <f t="shared" si="1"/>
        <v>1</v>
      </c>
      <c r="H25" s="62"/>
      <c r="I25" s="27"/>
      <c r="J25" s="3"/>
      <c r="K25" s="3"/>
      <c r="L25" s="3"/>
      <c r="M25" s="3"/>
      <c r="N25" s="3"/>
      <c r="O25" s="3"/>
      <c r="P25" s="3"/>
      <c r="Q25" s="3"/>
      <c r="R25" s="3"/>
      <c r="S25" s="3"/>
      <c r="T25" s="3"/>
      <c r="U25" s="3"/>
      <c r="V25" s="3"/>
      <c r="W25" s="3"/>
      <c r="X25" s="3"/>
      <c r="Y25" s="3"/>
      <c r="Z25" s="3"/>
    </row>
    <row r="26" ht="30.0" customHeight="1">
      <c r="A26" s="27"/>
      <c r="B26" s="28"/>
      <c r="C26" s="36"/>
      <c r="D26" s="37">
        <v>65.0</v>
      </c>
      <c r="E26" s="43" t="s">
        <v>34</v>
      </c>
      <c r="F26" s="39" t="s">
        <v>8</v>
      </c>
      <c r="G26" s="44">
        <f t="shared" si="1"/>
        <v>1</v>
      </c>
      <c r="H26" s="62"/>
      <c r="I26" s="27"/>
      <c r="J26" s="3"/>
      <c r="K26" s="3"/>
      <c r="L26" s="3"/>
      <c r="M26" s="3"/>
      <c r="N26" s="3"/>
      <c r="O26" s="3"/>
      <c r="P26" s="3"/>
      <c r="Q26" s="3"/>
      <c r="R26" s="3"/>
      <c r="S26" s="3"/>
      <c r="T26" s="3"/>
      <c r="U26" s="3"/>
      <c r="V26" s="3"/>
      <c r="W26" s="3"/>
      <c r="X26" s="3"/>
      <c r="Y26" s="3"/>
      <c r="Z26" s="3"/>
    </row>
    <row r="27" ht="30.0" customHeight="1">
      <c r="A27" s="27"/>
      <c r="B27" s="28"/>
      <c r="C27" s="36"/>
      <c r="D27" s="37">
        <v>67.0</v>
      </c>
      <c r="E27" s="43" t="s">
        <v>35</v>
      </c>
      <c r="F27" s="39" t="s">
        <v>8</v>
      </c>
      <c r="G27" s="44">
        <f t="shared" si="1"/>
        <v>1</v>
      </c>
      <c r="H27" s="62"/>
      <c r="I27" s="27"/>
      <c r="J27" s="3"/>
      <c r="K27" s="3"/>
      <c r="L27" s="3"/>
      <c r="M27" s="3"/>
      <c r="N27" s="3"/>
      <c r="O27" s="3"/>
      <c r="P27" s="3"/>
      <c r="Q27" s="3"/>
      <c r="R27" s="3"/>
      <c r="S27" s="3"/>
      <c r="T27" s="3"/>
      <c r="U27" s="3"/>
      <c r="V27" s="3"/>
      <c r="W27" s="3"/>
      <c r="X27" s="3"/>
      <c r="Y27" s="3"/>
      <c r="Z27" s="3"/>
    </row>
    <row r="28" ht="30.0" customHeight="1">
      <c r="A28" s="27"/>
      <c r="B28" s="28"/>
      <c r="C28" s="36"/>
      <c r="D28" s="37">
        <v>70.0</v>
      </c>
      <c r="E28" s="43" t="s">
        <v>36</v>
      </c>
      <c r="F28" s="39" t="s">
        <v>8</v>
      </c>
      <c r="G28" s="44">
        <f t="shared" si="1"/>
        <v>1</v>
      </c>
      <c r="H28" s="62"/>
      <c r="I28" s="27"/>
      <c r="J28" s="3"/>
      <c r="K28" s="3"/>
      <c r="L28" s="3"/>
      <c r="M28" s="3"/>
      <c r="N28" s="3"/>
      <c r="O28" s="3"/>
      <c r="P28" s="3"/>
      <c r="Q28" s="3"/>
      <c r="R28" s="3"/>
      <c r="S28" s="3"/>
      <c r="T28" s="3"/>
      <c r="U28" s="3"/>
      <c r="V28" s="3"/>
      <c r="W28" s="3"/>
      <c r="X28" s="3"/>
      <c r="Y28" s="3"/>
      <c r="Z28" s="3"/>
    </row>
    <row r="29" ht="30.0" customHeight="1">
      <c r="A29" s="27"/>
      <c r="B29" s="28"/>
      <c r="C29" s="47"/>
      <c r="D29" s="48">
        <v>72.0</v>
      </c>
      <c r="E29" s="70" t="s">
        <v>37</v>
      </c>
      <c r="F29" s="50" t="s">
        <v>8</v>
      </c>
      <c r="G29" s="72">
        <f t="shared" si="1"/>
        <v>1</v>
      </c>
      <c r="H29" s="62"/>
      <c r="I29" s="27"/>
      <c r="J29" s="3"/>
      <c r="K29" s="3"/>
      <c r="L29" s="3"/>
      <c r="M29" s="3"/>
      <c r="N29" s="3"/>
      <c r="O29" s="3"/>
      <c r="P29" s="3"/>
      <c r="Q29" s="3"/>
      <c r="R29" s="3"/>
      <c r="S29" s="3"/>
      <c r="T29" s="3"/>
      <c r="U29" s="3"/>
      <c r="V29" s="3"/>
      <c r="W29" s="3"/>
      <c r="X29" s="3"/>
      <c r="Y29" s="3"/>
      <c r="Z29" s="3"/>
    </row>
    <row r="30" ht="14.25" customHeight="1">
      <c r="A30" s="1"/>
      <c r="B30" s="19"/>
      <c r="C30" s="54" t="s">
        <v>38</v>
      </c>
      <c r="D30" s="55"/>
      <c r="E30" s="56"/>
      <c r="F30" s="57"/>
      <c r="G30" s="58" t="str">
        <f t="shared" si="1"/>
        <v/>
      </c>
      <c r="H30" s="69"/>
      <c r="I30" s="1"/>
      <c r="J30" s="3"/>
      <c r="K30" s="3"/>
      <c r="L30" s="3"/>
      <c r="M30" s="3"/>
      <c r="N30" s="3"/>
      <c r="O30" s="3"/>
      <c r="P30" s="3"/>
      <c r="Q30" s="3"/>
      <c r="R30" s="3"/>
      <c r="S30" s="3"/>
      <c r="T30" s="3"/>
      <c r="U30" s="3"/>
      <c r="V30" s="3"/>
      <c r="W30" s="3"/>
      <c r="X30" s="3"/>
      <c r="Y30" s="3"/>
      <c r="Z30" s="3"/>
    </row>
    <row r="31" ht="30.0" customHeight="1">
      <c r="A31" s="27"/>
      <c r="B31" s="28"/>
      <c r="C31" s="36"/>
      <c r="D31" s="37">
        <v>73.0</v>
      </c>
      <c r="E31" s="73" t="s">
        <v>39</v>
      </c>
      <c r="F31" s="39" t="s">
        <v>8</v>
      </c>
      <c r="G31" s="44">
        <f t="shared" si="1"/>
        <v>1</v>
      </c>
      <c r="H31" s="62"/>
      <c r="I31" s="27"/>
      <c r="J31" s="3"/>
      <c r="K31" s="3"/>
      <c r="L31" s="3"/>
      <c r="M31" s="3"/>
      <c r="N31" s="3"/>
      <c r="O31" s="3"/>
      <c r="P31" s="3"/>
      <c r="Q31" s="3"/>
      <c r="R31" s="3"/>
      <c r="S31" s="3"/>
      <c r="T31" s="3"/>
      <c r="U31" s="3"/>
      <c r="V31" s="3"/>
      <c r="W31" s="3"/>
      <c r="X31" s="3"/>
      <c r="Y31" s="3"/>
      <c r="Z31" s="3"/>
    </row>
    <row r="32" ht="44.25" customHeight="1">
      <c r="A32" s="27"/>
      <c r="B32" s="28"/>
      <c r="C32" s="36"/>
      <c r="D32" s="37">
        <v>74.0</v>
      </c>
      <c r="E32" s="43" t="s">
        <v>40</v>
      </c>
      <c r="F32" s="39" t="s">
        <v>8</v>
      </c>
      <c r="G32" s="44">
        <f t="shared" si="1"/>
        <v>1</v>
      </c>
      <c r="H32" s="62"/>
      <c r="I32" s="27"/>
      <c r="J32" s="3"/>
      <c r="K32" s="3"/>
      <c r="L32" s="3"/>
      <c r="M32" s="3"/>
      <c r="N32" s="3"/>
      <c r="O32" s="3"/>
      <c r="P32" s="3"/>
      <c r="Q32" s="3"/>
      <c r="R32" s="3"/>
      <c r="S32" s="3"/>
      <c r="T32" s="3"/>
      <c r="U32" s="3"/>
      <c r="V32" s="3"/>
      <c r="W32" s="3"/>
      <c r="X32" s="3"/>
      <c r="Y32" s="3"/>
      <c r="Z32" s="3"/>
    </row>
    <row r="33" ht="30.0" customHeight="1">
      <c r="A33" s="27"/>
      <c r="B33" s="28"/>
      <c r="C33" s="36"/>
      <c r="D33" s="37">
        <v>74.0</v>
      </c>
      <c r="E33" s="43" t="s">
        <v>41</v>
      </c>
      <c r="F33" s="39" t="s">
        <v>8</v>
      </c>
      <c r="G33" s="44">
        <f t="shared" si="1"/>
        <v>1</v>
      </c>
      <c r="H33" s="62"/>
      <c r="I33" s="27"/>
      <c r="J33" s="3"/>
      <c r="K33" s="3"/>
      <c r="L33" s="3"/>
      <c r="M33" s="3"/>
      <c r="N33" s="3"/>
      <c r="O33" s="3"/>
      <c r="P33" s="3"/>
      <c r="Q33" s="3"/>
      <c r="R33" s="3"/>
      <c r="S33" s="3"/>
      <c r="T33" s="3"/>
      <c r="U33" s="3"/>
      <c r="V33" s="3"/>
      <c r="W33" s="3"/>
      <c r="X33" s="3"/>
      <c r="Y33" s="3"/>
      <c r="Z33" s="3"/>
    </row>
    <row r="34" ht="30.0" customHeight="1">
      <c r="A34" s="27"/>
      <c r="B34" s="28"/>
      <c r="C34" s="36"/>
      <c r="D34" s="37">
        <v>74.0</v>
      </c>
      <c r="E34" s="43" t="s">
        <v>42</v>
      </c>
      <c r="F34" s="39" t="s">
        <v>8</v>
      </c>
      <c r="G34" s="44">
        <f t="shared" si="1"/>
        <v>1</v>
      </c>
      <c r="H34" s="62"/>
      <c r="I34" s="27"/>
      <c r="J34" s="3"/>
      <c r="K34" s="3"/>
      <c r="L34" s="3"/>
      <c r="M34" s="3"/>
      <c r="N34" s="3"/>
      <c r="O34" s="3"/>
      <c r="P34" s="3"/>
      <c r="Q34" s="3"/>
      <c r="R34" s="3"/>
      <c r="S34" s="3"/>
      <c r="T34" s="3"/>
      <c r="U34" s="3"/>
      <c r="V34" s="3"/>
      <c r="W34" s="3"/>
      <c r="X34" s="3"/>
      <c r="Y34" s="3"/>
      <c r="Z34" s="3"/>
    </row>
    <row r="35" ht="30.0" customHeight="1">
      <c r="A35" s="27"/>
      <c r="B35" s="28"/>
      <c r="C35" s="36"/>
      <c r="D35" s="37">
        <v>75.0</v>
      </c>
      <c r="E35" s="43" t="s">
        <v>43</v>
      </c>
      <c r="F35" s="39" t="s">
        <v>8</v>
      </c>
      <c r="G35" s="44">
        <f t="shared" si="1"/>
        <v>1</v>
      </c>
      <c r="H35" s="62"/>
      <c r="I35" s="27"/>
      <c r="J35" s="3"/>
      <c r="K35" s="3"/>
      <c r="L35" s="3"/>
      <c r="M35" s="3"/>
      <c r="N35" s="3"/>
      <c r="O35" s="3"/>
      <c r="P35" s="3"/>
      <c r="Q35" s="3"/>
      <c r="R35" s="3"/>
      <c r="S35" s="3"/>
      <c r="T35" s="3"/>
      <c r="U35" s="3"/>
      <c r="V35" s="3"/>
      <c r="W35" s="3"/>
      <c r="X35" s="3"/>
      <c r="Y35" s="3"/>
      <c r="Z35" s="3"/>
    </row>
    <row r="36" ht="44.25" customHeight="1">
      <c r="A36" s="27"/>
      <c r="B36" s="28"/>
      <c r="C36" s="36"/>
      <c r="D36" s="37">
        <v>75.0</v>
      </c>
      <c r="E36" s="43" t="s">
        <v>44</v>
      </c>
      <c r="F36" s="39" t="s">
        <v>8</v>
      </c>
      <c r="G36" s="44">
        <f t="shared" si="1"/>
        <v>1</v>
      </c>
      <c r="H36" s="62"/>
      <c r="I36" s="27"/>
      <c r="J36" s="3"/>
      <c r="K36" s="3"/>
      <c r="L36" s="3"/>
      <c r="M36" s="3"/>
      <c r="N36" s="3"/>
      <c r="O36" s="3"/>
      <c r="P36" s="3"/>
      <c r="Q36" s="3"/>
      <c r="R36" s="3"/>
      <c r="S36" s="3"/>
      <c r="T36" s="3"/>
      <c r="U36" s="3"/>
      <c r="V36" s="3"/>
      <c r="W36" s="3"/>
      <c r="X36" s="3"/>
      <c r="Y36" s="3"/>
      <c r="Z36" s="3"/>
    </row>
    <row r="37" ht="16.5" customHeight="1">
      <c r="A37" s="27"/>
      <c r="B37" s="28"/>
      <c r="C37" s="36"/>
      <c r="D37" s="37">
        <v>78.0</v>
      </c>
      <c r="E37" s="74" t="s">
        <v>45</v>
      </c>
      <c r="F37" s="39" t="s">
        <v>8</v>
      </c>
      <c r="G37" s="44">
        <f t="shared" si="1"/>
        <v>1</v>
      </c>
      <c r="H37" s="62"/>
      <c r="I37" s="27"/>
      <c r="J37" s="3"/>
      <c r="K37" s="3"/>
      <c r="L37" s="3"/>
      <c r="M37" s="3"/>
      <c r="N37" s="3"/>
      <c r="O37" s="3"/>
      <c r="P37" s="3"/>
      <c r="Q37" s="3"/>
      <c r="R37" s="3"/>
      <c r="S37" s="3"/>
      <c r="T37" s="3"/>
      <c r="U37" s="3"/>
      <c r="V37" s="3"/>
      <c r="W37" s="3"/>
      <c r="X37" s="3"/>
      <c r="Y37" s="3"/>
      <c r="Z37" s="3"/>
    </row>
    <row r="38" ht="16.5" customHeight="1">
      <c r="A38" s="27"/>
      <c r="B38" s="28"/>
      <c r="C38" s="36"/>
      <c r="D38" s="37">
        <v>78.0</v>
      </c>
      <c r="E38" s="75" t="s">
        <v>46</v>
      </c>
      <c r="F38" s="39" t="s">
        <v>8</v>
      </c>
      <c r="G38" s="44">
        <f t="shared" si="1"/>
        <v>1</v>
      </c>
      <c r="H38" s="62"/>
      <c r="I38" s="27"/>
      <c r="J38" s="3"/>
      <c r="K38" s="3"/>
      <c r="L38" s="3"/>
      <c r="M38" s="3"/>
      <c r="N38" s="3"/>
      <c r="O38" s="3"/>
      <c r="P38" s="3"/>
      <c r="Q38" s="3"/>
      <c r="R38" s="3"/>
      <c r="S38" s="3"/>
      <c r="T38" s="3"/>
      <c r="U38" s="3"/>
      <c r="V38" s="3"/>
      <c r="W38" s="3"/>
      <c r="X38" s="3"/>
      <c r="Y38" s="3"/>
      <c r="Z38" s="3"/>
    </row>
    <row r="39" ht="16.5" customHeight="1">
      <c r="A39" s="27"/>
      <c r="B39" s="28"/>
      <c r="C39" s="36"/>
      <c r="D39" s="37">
        <v>78.0</v>
      </c>
      <c r="E39" s="75" t="s">
        <v>47</v>
      </c>
      <c r="F39" s="39" t="s">
        <v>8</v>
      </c>
      <c r="G39" s="44">
        <f t="shared" si="1"/>
        <v>1</v>
      </c>
      <c r="H39" s="62"/>
      <c r="I39" s="27"/>
      <c r="J39" s="3"/>
      <c r="K39" s="3"/>
      <c r="L39" s="3"/>
      <c r="M39" s="3"/>
      <c r="N39" s="3"/>
      <c r="O39" s="3"/>
      <c r="P39" s="3"/>
      <c r="Q39" s="3"/>
      <c r="R39" s="3"/>
      <c r="S39" s="3"/>
      <c r="T39" s="3"/>
      <c r="U39" s="3"/>
      <c r="V39" s="3"/>
      <c r="W39" s="3"/>
      <c r="X39" s="3"/>
      <c r="Y39" s="3"/>
      <c r="Z39" s="3"/>
    </row>
    <row r="40" ht="16.5" customHeight="1">
      <c r="A40" s="27"/>
      <c r="B40" s="28"/>
      <c r="C40" s="36"/>
      <c r="D40" s="37">
        <v>78.0</v>
      </c>
      <c r="E40" s="75" t="s">
        <v>48</v>
      </c>
      <c r="F40" s="39" t="s">
        <v>8</v>
      </c>
      <c r="G40" s="44">
        <f t="shared" si="1"/>
        <v>1</v>
      </c>
      <c r="H40" s="62"/>
      <c r="I40" s="27"/>
      <c r="J40" s="3"/>
      <c r="K40" s="3"/>
      <c r="L40" s="3"/>
      <c r="M40" s="3"/>
      <c r="N40" s="3"/>
      <c r="O40" s="3"/>
      <c r="P40" s="3"/>
      <c r="Q40" s="3"/>
      <c r="R40" s="3"/>
      <c r="S40" s="3"/>
      <c r="T40" s="3"/>
      <c r="U40" s="3"/>
      <c r="V40" s="3"/>
      <c r="W40" s="3"/>
      <c r="X40" s="3"/>
      <c r="Y40" s="3"/>
      <c r="Z40" s="3"/>
    </row>
    <row r="41" ht="16.5" customHeight="1">
      <c r="A41" s="27"/>
      <c r="B41" s="28"/>
      <c r="C41" s="36"/>
      <c r="D41" s="37">
        <v>79.0</v>
      </c>
      <c r="E41" s="43" t="s">
        <v>49</v>
      </c>
      <c r="F41" s="39" t="s">
        <v>11</v>
      </c>
      <c r="G41" s="40">
        <f t="shared" si="1"/>
        <v>0.5</v>
      </c>
      <c r="H41" s="62"/>
      <c r="I41" s="27"/>
      <c r="J41" s="3"/>
      <c r="K41" s="3"/>
      <c r="L41" s="3"/>
      <c r="M41" s="3"/>
      <c r="N41" s="3"/>
      <c r="O41" s="3"/>
      <c r="P41" s="3"/>
      <c r="Q41" s="3"/>
      <c r="R41" s="3"/>
      <c r="S41" s="3"/>
      <c r="T41" s="3"/>
      <c r="U41" s="3"/>
      <c r="V41" s="3"/>
      <c r="W41" s="3"/>
      <c r="X41" s="3"/>
      <c r="Y41" s="3"/>
      <c r="Z41" s="3"/>
    </row>
    <row r="42" ht="30.0" customHeight="1">
      <c r="A42" s="27"/>
      <c r="B42" s="28"/>
      <c r="C42" s="36"/>
      <c r="D42" s="37">
        <v>79.0</v>
      </c>
      <c r="E42" s="43" t="s">
        <v>50</v>
      </c>
      <c r="F42" s="39" t="s">
        <v>11</v>
      </c>
      <c r="G42" s="40">
        <f t="shared" si="1"/>
        <v>0.5</v>
      </c>
      <c r="H42" s="62"/>
      <c r="I42" s="27"/>
      <c r="J42" s="3"/>
      <c r="K42" s="3"/>
      <c r="L42" s="3"/>
      <c r="M42" s="3"/>
      <c r="N42" s="3"/>
      <c r="O42" s="3"/>
      <c r="P42" s="3"/>
      <c r="Q42" s="3"/>
      <c r="R42" s="3"/>
      <c r="S42" s="3"/>
      <c r="T42" s="3"/>
      <c r="U42" s="3"/>
      <c r="V42" s="3"/>
      <c r="W42" s="3"/>
      <c r="X42" s="3"/>
      <c r="Y42" s="3"/>
      <c r="Z42" s="3"/>
    </row>
    <row r="43" ht="16.5" customHeight="1">
      <c r="A43" s="27"/>
      <c r="B43" s="28"/>
      <c r="C43" s="47"/>
      <c r="D43" s="48">
        <v>85.0</v>
      </c>
      <c r="E43" s="70" t="s">
        <v>51</v>
      </c>
      <c r="F43" s="50" t="s">
        <v>11</v>
      </c>
      <c r="G43" s="76">
        <f t="shared" si="1"/>
        <v>0.5</v>
      </c>
      <c r="H43" s="62"/>
      <c r="I43" s="27"/>
      <c r="J43" s="3"/>
      <c r="K43" s="3"/>
      <c r="L43" s="3"/>
      <c r="M43" s="3"/>
      <c r="N43" s="3"/>
      <c r="O43" s="3"/>
      <c r="P43" s="3"/>
      <c r="Q43" s="3"/>
      <c r="R43" s="3"/>
      <c r="S43" s="3"/>
      <c r="T43" s="3"/>
      <c r="U43" s="3"/>
      <c r="V43" s="3"/>
      <c r="W43" s="3"/>
      <c r="X43" s="3"/>
      <c r="Y43" s="3"/>
      <c r="Z43" s="3"/>
    </row>
    <row r="44" ht="14.25" customHeight="1">
      <c r="A44" s="1"/>
      <c r="B44" s="19"/>
      <c r="C44" s="54" t="s">
        <v>52</v>
      </c>
      <c r="D44" s="55"/>
      <c r="E44" s="56"/>
      <c r="F44" s="57"/>
      <c r="G44" s="58" t="str">
        <f t="shared" si="1"/>
        <v/>
      </c>
      <c r="H44" s="69"/>
      <c r="I44" s="1"/>
      <c r="J44" s="3"/>
      <c r="K44" s="3"/>
      <c r="L44" s="3"/>
      <c r="M44" s="3"/>
      <c r="N44" s="3"/>
      <c r="O44" s="3"/>
      <c r="P44" s="3"/>
      <c r="Q44" s="3"/>
      <c r="R44" s="3"/>
      <c r="S44" s="3"/>
      <c r="T44" s="3"/>
      <c r="U44" s="3"/>
      <c r="V44" s="3"/>
      <c r="W44" s="3"/>
      <c r="X44" s="3"/>
      <c r="Y44" s="3"/>
      <c r="Z44" s="3"/>
    </row>
    <row r="45" ht="30.0" customHeight="1">
      <c r="A45" s="27"/>
      <c r="B45" s="28"/>
      <c r="C45" s="36"/>
      <c r="D45" s="37">
        <v>93.0</v>
      </c>
      <c r="E45" s="43" t="s">
        <v>53</v>
      </c>
      <c r="F45" s="39" t="s">
        <v>8</v>
      </c>
      <c r="G45" s="44">
        <f t="shared" si="1"/>
        <v>1</v>
      </c>
      <c r="H45" s="62"/>
      <c r="I45" s="27"/>
      <c r="J45" s="3"/>
      <c r="K45" s="3"/>
      <c r="L45" s="3"/>
      <c r="M45" s="3"/>
      <c r="N45" s="3"/>
      <c r="O45" s="3"/>
      <c r="P45" s="3"/>
      <c r="Q45" s="3"/>
      <c r="R45" s="3"/>
      <c r="S45" s="3"/>
      <c r="T45" s="3"/>
      <c r="U45" s="3"/>
      <c r="V45" s="3"/>
      <c r="W45" s="3"/>
      <c r="X45" s="3"/>
      <c r="Y45" s="3"/>
      <c r="Z45" s="3"/>
    </row>
    <row r="46" ht="30.0" customHeight="1">
      <c r="A46" s="27"/>
      <c r="B46" s="28"/>
      <c r="C46" s="36"/>
      <c r="D46" s="37">
        <v>98.0</v>
      </c>
      <c r="E46" s="43" t="s">
        <v>54</v>
      </c>
      <c r="F46" s="39" t="s">
        <v>8</v>
      </c>
      <c r="G46" s="44">
        <f t="shared" si="1"/>
        <v>1</v>
      </c>
      <c r="H46" s="62"/>
      <c r="I46" s="27"/>
      <c r="J46" s="3"/>
      <c r="K46" s="3"/>
      <c r="L46" s="3"/>
      <c r="M46" s="3"/>
      <c r="N46" s="3"/>
      <c r="O46" s="3"/>
      <c r="P46" s="3"/>
      <c r="Q46" s="3"/>
      <c r="R46" s="3"/>
      <c r="S46" s="3"/>
      <c r="T46" s="3"/>
      <c r="U46" s="3"/>
      <c r="V46" s="3"/>
      <c r="W46" s="3"/>
      <c r="X46" s="3"/>
      <c r="Y46" s="3"/>
      <c r="Z46" s="3"/>
    </row>
    <row r="47" ht="30.0" customHeight="1">
      <c r="A47" s="27"/>
      <c r="B47" s="28"/>
      <c r="C47" s="47"/>
      <c r="D47" s="48">
        <v>96.0</v>
      </c>
      <c r="E47" s="70" t="s">
        <v>55</v>
      </c>
      <c r="F47" s="50" t="s">
        <v>11</v>
      </c>
      <c r="G47" s="76">
        <f t="shared" si="1"/>
        <v>0.5</v>
      </c>
      <c r="H47" s="62"/>
      <c r="I47" s="27"/>
      <c r="J47" s="3"/>
      <c r="K47" s="3"/>
      <c r="L47" s="3"/>
      <c r="M47" s="3"/>
      <c r="N47" s="3"/>
      <c r="O47" s="3"/>
      <c r="P47" s="3"/>
      <c r="Q47" s="3"/>
      <c r="R47" s="3"/>
      <c r="S47" s="3"/>
      <c r="T47" s="3"/>
      <c r="U47" s="3"/>
      <c r="V47" s="3"/>
      <c r="W47" s="3"/>
      <c r="X47" s="3"/>
      <c r="Y47" s="3"/>
      <c r="Z47" s="3"/>
    </row>
    <row r="48" ht="14.25" customHeight="1">
      <c r="A48" s="1"/>
      <c r="B48" s="19"/>
      <c r="C48" s="54" t="s">
        <v>56</v>
      </c>
      <c r="D48" s="55"/>
      <c r="E48" s="56"/>
      <c r="F48" s="57"/>
      <c r="G48" s="58" t="str">
        <f t="shared" si="1"/>
        <v/>
      </c>
      <c r="H48" s="69"/>
      <c r="I48" s="1"/>
      <c r="J48" s="3"/>
      <c r="K48" s="3"/>
      <c r="L48" s="3"/>
      <c r="M48" s="3"/>
      <c r="N48" s="3"/>
      <c r="O48" s="3"/>
      <c r="P48" s="3"/>
      <c r="Q48" s="3"/>
      <c r="R48" s="3"/>
      <c r="S48" s="3"/>
      <c r="T48" s="3"/>
      <c r="U48" s="3"/>
      <c r="V48" s="3"/>
      <c r="W48" s="3"/>
      <c r="X48" s="3"/>
      <c r="Y48" s="3"/>
      <c r="Z48" s="3"/>
    </row>
    <row r="49" ht="44.25" customHeight="1">
      <c r="A49" s="27"/>
      <c r="B49" s="28"/>
      <c r="C49" s="36"/>
      <c r="D49" s="37">
        <v>99.0</v>
      </c>
      <c r="E49" s="43" t="s">
        <v>57</v>
      </c>
      <c r="F49" s="39" t="s">
        <v>8</v>
      </c>
      <c r="G49" s="44">
        <f t="shared" si="1"/>
        <v>1</v>
      </c>
      <c r="H49" s="62"/>
      <c r="I49" s="27"/>
      <c r="J49" s="3"/>
      <c r="K49" s="3"/>
      <c r="L49" s="3"/>
      <c r="M49" s="3"/>
      <c r="N49" s="3"/>
      <c r="O49" s="3"/>
      <c r="P49" s="3"/>
      <c r="Q49" s="3"/>
      <c r="R49" s="3"/>
      <c r="S49" s="3"/>
      <c r="T49" s="3"/>
      <c r="U49" s="3"/>
      <c r="V49" s="3"/>
      <c r="W49" s="3"/>
      <c r="X49" s="3"/>
      <c r="Y49" s="3"/>
      <c r="Z49" s="3"/>
    </row>
    <row r="50" ht="44.25" customHeight="1">
      <c r="A50" s="27"/>
      <c r="B50" s="28"/>
      <c r="C50" s="36"/>
      <c r="D50" s="37">
        <v>103.0</v>
      </c>
      <c r="E50" s="43" t="s">
        <v>58</v>
      </c>
      <c r="F50" s="39" t="s">
        <v>11</v>
      </c>
      <c r="G50" s="40">
        <f t="shared" si="1"/>
        <v>0.5</v>
      </c>
      <c r="H50" s="62"/>
      <c r="I50" s="27"/>
      <c r="J50" s="3"/>
      <c r="K50" s="3"/>
      <c r="L50" s="3"/>
      <c r="M50" s="3"/>
      <c r="N50" s="3"/>
      <c r="O50" s="3"/>
      <c r="P50" s="3"/>
      <c r="Q50" s="3"/>
      <c r="R50" s="3"/>
      <c r="S50" s="3"/>
      <c r="T50" s="3"/>
      <c r="U50" s="3"/>
      <c r="V50" s="3"/>
      <c r="W50" s="3"/>
      <c r="X50" s="3"/>
      <c r="Y50" s="3"/>
      <c r="Z50" s="3"/>
    </row>
    <row r="51" ht="30.0" customHeight="1">
      <c r="A51" s="27"/>
      <c r="B51" s="28"/>
      <c r="C51" s="36"/>
      <c r="D51" s="37">
        <v>104.0</v>
      </c>
      <c r="E51" s="43" t="s">
        <v>59</v>
      </c>
      <c r="F51" s="39" t="s">
        <v>11</v>
      </c>
      <c r="G51" s="40">
        <f t="shared" si="1"/>
        <v>0.5</v>
      </c>
      <c r="H51" s="62"/>
      <c r="I51" s="27"/>
      <c r="J51" s="3"/>
      <c r="K51" s="3"/>
      <c r="L51" s="3"/>
      <c r="M51" s="3"/>
      <c r="N51" s="3"/>
      <c r="O51" s="3"/>
      <c r="P51" s="3"/>
      <c r="Q51" s="3"/>
      <c r="R51" s="3"/>
      <c r="S51" s="3"/>
      <c r="T51" s="3"/>
      <c r="U51" s="3"/>
      <c r="V51" s="3"/>
      <c r="W51" s="3"/>
      <c r="X51" s="3"/>
      <c r="Y51" s="3"/>
      <c r="Z51" s="3"/>
    </row>
    <row r="52" ht="30.0" customHeight="1">
      <c r="A52" s="27"/>
      <c r="B52" s="28"/>
      <c r="C52" s="36"/>
      <c r="D52" s="37">
        <v>104.0</v>
      </c>
      <c r="E52" s="43" t="s">
        <v>60</v>
      </c>
      <c r="F52" s="39" t="s">
        <v>11</v>
      </c>
      <c r="G52" s="40">
        <f t="shared" si="1"/>
        <v>0.5</v>
      </c>
      <c r="H52" s="62"/>
      <c r="I52" s="27"/>
      <c r="J52" s="3"/>
      <c r="K52" s="3"/>
      <c r="L52" s="3"/>
      <c r="M52" s="3"/>
      <c r="N52" s="3"/>
      <c r="O52" s="3"/>
      <c r="P52" s="3"/>
      <c r="Q52" s="3"/>
      <c r="R52" s="3"/>
      <c r="S52" s="3"/>
      <c r="T52" s="3"/>
      <c r="U52" s="3"/>
      <c r="V52" s="3"/>
      <c r="W52" s="3"/>
      <c r="X52" s="3"/>
      <c r="Y52" s="3"/>
      <c r="Z52" s="3"/>
    </row>
    <row r="53" ht="30.0" customHeight="1">
      <c r="A53" s="27"/>
      <c r="B53" s="28"/>
      <c r="C53" s="36"/>
      <c r="D53" s="37">
        <v>104.0</v>
      </c>
      <c r="E53" s="43" t="s">
        <v>61</v>
      </c>
      <c r="F53" s="39" t="s">
        <v>11</v>
      </c>
      <c r="G53" s="40">
        <f t="shared" si="1"/>
        <v>0.5</v>
      </c>
      <c r="H53" s="62"/>
      <c r="I53" s="27"/>
      <c r="J53" s="3"/>
      <c r="K53" s="3"/>
      <c r="L53" s="3"/>
      <c r="M53" s="3"/>
      <c r="N53" s="3"/>
      <c r="O53" s="3"/>
      <c r="P53" s="3"/>
      <c r="Q53" s="3"/>
      <c r="R53" s="3"/>
      <c r="S53" s="3"/>
      <c r="T53" s="3"/>
      <c r="U53" s="3"/>
      <c r="V53" s="3"/>
      <c r="W53" s="3"/>
      <c r="X53" s="3"/>
      <c r="Y53" s="3"/>
      <c r="Z53" s="3"/>
    </row>
    <row r="54" ht="30.75" customHeight="1">
      <c r="A54" s="27"/>
      <c r="B54" s="28"/>
      <c r="C54" s="77"/>
      <c r="D54" s="78">
        <v>104.0</v>
      </c>
      <c r="E54" s="79" t="s">
        <v>62</v>
      </c>
      <c r="F54" s="80" t="s">
        <v>8</v>
      </c>
      <c r="G54" s="81">
        <f t="shared" si="1"/>
        <v>1</v>
      </c>
      <c r="H54" s="62"/>
      <c r="I54" s="27"/>
      <c r="J54" s="3"/>
      <c r="K54" s="3"/>
      <c r="L54" s="3"/>
      <c r="M54" s="3"/>
      <c r="N54" s="3"/>
      <c r="O54" s="3"/>
      <c r="P54" s="3"/>
      <c r="Q54" s="3"/>
      <c r="R54" s="3"/>
      <c r="S54" s="3"/>
      <c r="T54" s="3"/>
      <c r="U54" s="3"/>
      <c r="V54" s="3"/>
      <c r="W54" s="3"/>
      <c r="X54" s="3"/>
      <c r="Y54" s="3"/>
      <c r="Z54" s="3"/>
    </row>
    <row r="55" ht="20.25" customHeight="1">
      <c r="A55" s="1"/>
      <c r="B55" s="12"/>
      <c r="C55" s="82" t="s">
        <v>63</v>
      </c>
      <c r="D55" s="83"/>
      <c r="E55" s="84"/>
      <c r="F55" s="85"/>
      <c r="G55" s="86">
        <f>AVERAGE(G6:G54)</f>
        <v>0.8243243243</v>
      </c>
      <c r="H55" s="69"/>
      <c r="I55" s="1"/>
      <c r="J55" s="3"/>
      <c r="K55" s="3"/>
      <c r="L55" s="3"/>
      <c r="M55" s="3"/>
      <c r="N55" s="3"/>
      <c r="O55" s="3"/>
      <c r="P55" s="3"/>
      <c r="Q55" s="3"/>
      <c r="R55" s="3"/>
      <c r="S55" s="3"/>
      <c r="T55" s="3"/>
      <c r="U55" s="3"/>
      <c r="V55" s="3"/>
      <c r="W55" s="3"/>
      <c r="X55" s="3"/>
      <c r="Y55" s="3"/>
      <c r="Z55" s="3"/>
    </row>
    <row r="56" ht="20.25" customHeight="1">
      <c r="A56" s="1"/>
      <c r="B56" s="12"/>
      <c r="C56" s="87" t="s">
        <v>64</v>
      </c>
      <c r="D56" s="88"/>
      <c r="E56" s="89"/>
      <c r="F56" s="90"/>
      <c r="G56" s="91">
        <f>1-G55</f>
        <v>0.1756756757</v>
      </c>
      <c r="H56" s="69"/>
      <c r="I56" s="1"/>
      <c r="J56" s="3"/>
      <c r="K56" s="3"/>
      <c r="L56" s="3"/>
      <c r="M56" s="3"/>
      <c r="N56" s="3"/>
      <c r="O56" s="3"/>
      <c r="P56" s="3"/>
      <c r="Q56" s="3"/>
      <c r="R56" s="3"/>
      <c r="S56" s="3"/>
      <c r="T56" s="3"/>
      <c r="U56" s="3"/>
      <c r="V56" s="3"/>
      <c r="W56" s="3"/>
      <c r="X56" s="3"/>
      <c r="Y56" s="3"/>
      <c r="Z56" s="3"/>
    </row>
    <row r="57">
      <c r="A57" s="1"/>
      <c r="B57" s="1"/>
      <c r="C57" s="92"/>
      <c r="D57" s="92"/>
      <c r="E57" s="93"/>
      <c r="F57" s="92"/>
      <c r="G57" s="92"/>
      <c r="H57" s="1"/>
      <c r="I57" s="1"/>
      <c r="J57" s="3"/>
      <c r="K57" s="3"/>
      <c r="L57" s="3"/>
      <c r="M57" s="3"/>
      <c r="N57" s="3"/>
      <c r="O57" s="3"/>
      <c r="P57" s="3"/>
      <c r="Q57" s="3"/>
      <c r="R57" s="3"/>
      <c r="S57" s="3"/>
      <c r="T57" s="3"/>
      <c r="U57" s="3"/>
      <c r="V57" s="3"/>
      <c r="W57" s="3"/>
      <c r="X57" s="3"/>
      <c r="Y57" s="3"/>
      <c r="Z57" s="3"/>
    </row>
    <row r="58" ht="14.25" customHeight="1">
      <c r="A58" s="1"/>
      <c r="B58" s="1"/>
      <c r="C58" s="1"/>
      <c r="D58" s="1"/>
      <c r="E58" s="2"/>
      <c r="F58" s="1"/>
      <c r="G58" s="1"/>
      <c r="H58" s="1"/>
      <c r="I58" s="1"/>
      <c r="J58" s="3"/>
      <c r="K58" s="3"/>
      <c r="L58" s="3"/>
      <c r="M58" s="3"/>
      <c r="N58" s="3"/>
      <c r="O58" s="3"/>
      <c r="P58" s="3"/>
      <c r="Q58" s="3"/>
      <c r="R58" s="3"/>
      <c r="S58" s="3"/>
      <c r="T58" s="3"/>
      <c r="U58" s="3"/>
      <c r="V58" s="3"/>
      <c r="W58" s="3"/>
      <c r="X58" s="3"/>
      <c r="Y58" s="3"/>
      <c r="Z58" s="3"/>
    </row>
    <row r="59" ht="14.25" customHeight="1">
      <c r="A59" s="1"/>
      <c r="B59" s="1"/>
      <c r="C59" s="1"/>
      <c r="D59" s="1"/>
      <c r="E59" s="2"/>
      <c r="F59" s="1"/>
      <c r="G59" s="1"/>
      <c r="H59" s="1"/>
      <c r="I59" s="1"/>
      <c r="J59" s="3"/>
      <c r="K59" s="3"/>
      <c r="L59" s="3"/>
      <c r="M59" s="3"/>
      <c r="N59" s="3"/>
      <c r="O59" s="3"/>
      <c r="P59" s="3"/>
      <c r="Q59" s="3"/>
      <c r="R59" s="3"/>
      <c r="S59" s="3"/>
      <c r="T59" s="3"/>
      <c r="U59" s="3"/>
      <c r="V59" s="3"/>
      <c r="W59" s="3"/>
      <c r="X59" s="3"/>
      <c r="Y59" s="3"/>
      <c r="Z59" s="3"/>
    </row>
    <row r="60" ht="14.25" customHeight="1">
      <c r="A60" s="1"/>
      <c r="B60" s="1"/>
      <c r="C60" s="1"/>
      <c r="D60" s="1"/>
      <c r="E60" s="94" t="s">
        <v>65</v>
      </c>
      <c r="F60" s="95">
        <f>COUNTIF(F6:F54,"Non-Compliant")</f>
        <v>2</v>
      </c>
      <c r="G60" s="1"/>
      <c r="H60" s="1"/>
      <c r="I60" s="1"/>
      <c r="J60" s="3"/>
      <c r="K60" s="3"/>
      <c r="L60" s="3"/>
      <c r="M60" s="3"/>
      <c r="N60" s="3"/>
      <c r="O60" s="3"/>
      <c r="P60" s="3"/>
      <c r="Q60" s="3"/>
      <c r="R60" s="3"/>
      <c r="S60" s="3"/>
      <c r="T60" s="3"/>
      <c r="U60" s="3"/>
      <c r="V60" s="3"/>
      <c r="W60" s="3"/>
      <c r="X60" s="3"/>
      <c r="Y60" s="3"/>
      <c r="Z60" s="3"/>
    </row>
    <row r="61" ht="14.25" customHeight="1">
      <c r="A61" s="1"/>
      <c r="B61" s="1"/>
      <c r="C61" s="1"/>
      <c r="D61" s="1"/>
      <c r="E61" s="94" t="s">
        <v>66</v>
      </c>
      <c r="F61" s="95">
        <f>COUNTIF(F6:F54,"Compliant ")</f>
        <v>26</v>
      </c>
      <c r="G61" s="1"/>
      <c r="H61" s="1"/>
      <c r="I61" s="1"/>
      <c r="J61" s="3"/>
      <c r="K61" s="3"/>
      <c r="L61" s="3"/>
      <c r="M61" s="3"/>
      <c r="N61" s="3"/>
      <c r="O61" s="3"/>
      <c r="P61" s="3"/>
      <c r="Q61" s="3"/>
      <c r="R61" s="3"/>
      <c r="S61" s="3"/>
      <c r="T61" s="3"/>
      <c r="U61" s="3"/>
      <c r="V61" s="3"/>
      <c r="W61" s="3"/>
      <c r="X61" s="3"/>
      <c r="Y61" s="3"/>
      <c r="Z61" s="3"/>
    </row>
    <row r="62" ht="14.25" customHeight="1">
      <c r="A62" s="1"/>
      <c r="B62" s="1"/>
      <c r="C62" s="1"/>
      <c r="D62" s="1"/>
      <c r="E62" s="94" t="s">
        <v>67</v>
      </c>
      <c r="F62" s="95">
        <f>COUNTIF(F6:F54,"Partially Compliant")</f>
        <v>9</v>
      </c>
      <c r="G62" s="1"/>
      <c r="H62" s="1"/>
      <c r="I62" s="1"/>
      <c r="J62" s="3"/>
      <c r="K62" s="3"/>
      <c r="L62" s="3"/>
      <c r="M62" s="3"/>
      <c r="N62" s="3"/>
      <c r="O62" s="3"/>
      <c r="P62" s="3"/>
      <c r="Q62" s="3"/>
      <c r="R62" s="3"/>
      <c r="S62" s="3"/>
      <c r="T62" s="3"/>
      <c r="U62" s="3"/>
      <c r="V62" s="3"/>
      <c r="W62" s="3"/>
      <c r="X62" s="3"/>
      <c r="Y62" s="3"/>
      <c r="Z62" s="3"/>
    </row>
    <row r="63" ht="14.25" customHeight="1">
      <c r="A63" s="1"/>
      <c r="B63" s="1"/>
      <c r="C63" s="1"/>
      <c r="D63" s="1"/>
      <c r="E63" s="94" t="s">
        <v>68</v>
      </c>
      <c r="F63" s="95">
        <f>COUNTIF(F6:F54,"Not Applicable")</f>
        <v>3</v>
      </c>
      <c r="G63" s="1"/>
      <c r="H63" s="1"/>
      <c r="I63" s="1"/>
      <c r="J63" s="3"/>
      <c r="K63" s="3"/>
      <c r="L63" s="3"/>
      <c r="M63" s="3"/>
      <c r="N63" s="3"/>
      <c r="O63" s="3"/>
      <c r="P63" s="3"/>
      <c r="Q63" s="3"/>
      <c r="R63" s="3"/>
      <c r="S63" s="3"/>
      <c r="T63" s="3"/>
      <c r="U63" s="3"/>
      <c r="V63" s="3"/>
      <c r="W63" s="3"/>
      <c r="X63" s="3"/>
      <c r="Y63" s="3"/>
      <c r="Z63" s="3"/>
    </row>
    <row r="64" ht="14.25" customHeight="1">
      <c r="A64" s="1"/>
      <c r="B64" s="1"/>
      <c r="C64" s="1"/>
      <c r="D64" s="1"/>
      <c r="E64" s="96"/>
      <c r="F64" s="95"/>
      <c r="G64" s="1"/>
      <c r="H64" s="1"/>
      <c r="I64" s="1"/>
      <c r="J64" s="3"/>
      <c r="K64" s="3"/>
      <c r="L64" s="3"/>
      <c r="M64" s="3"/>
      <c r="N64" s="3"/>
      <c r="O64" s="3"/>
      <c r="P64" s="3"/>
      <c r="Q64" s="3"/>
      <c r="R64" s="3"/>
      <c r="S64" s="3"/>
      <c r="T64" s="3"/>
      <c r="U64" s="3"/>
      <c r="V64" s="3"/>
      <c r="W64" s="3"/>
      <c r="X64" s="3"/>
      <c r="Y64" s="3"/>
      <c r="Z64" s="3"/>
    </row>
    <row r="65" ht="14.25" customHeight="1">
      <c r="A65" s="1"/>
      <c r="B65" s="1"/>
      <c r="C65" s="1"/>
      <c r="D65" s="1"/>
      <c r="E65" s="96"/>
      <c r="F65" s="95"/>
      <c r="G65" s="1"/>
      <c r="H65" s="1"/>
      <c r="I65" s="1"/>
      <c r="J65" s="3"/>
      <c r="K65" s="3"/>
      <c r="L65" s="3"/>
      <c r="M65" s="3"/>
      <c r="N65" s="3"/>
      <c r="O65" s="3"/>
      <c r="P65" s="3"/>
      <c r="Q65" s="3"/>
      <c r="R65" s="3"/>
      <c r="S65" s="3"/>
      <c r="T65" s="3"/>
      <c r="U65" s="3"/>
      <c r="V65" s="3"/>
      <c r="W65" s="3"/>
      <c r="X65" s="3"/>
      <c r="Y65" s="3"/>
      <c r="Z65" s="3"/>
    </row>
    <row r="66" ht="14.25" customHeight="1">
      <c r="A66" s="1"/>
      <c r="B66" s="1"/>
      <c r="C66" s="1"/>
      <c r="D66" s="1"/>
      <c r="E66" s="96"/>
      <c r="F66" s="95"/>
      <c r="G66" s="1"/>
      <c r="H66" s="1"/>
      <c r="I66" s="1"/>
      <c r="J66" s="3"/>
      <c r="K66" s="3"/>
      <c r="L66" s="3"/>
      <c r="M66" s="3"/>
      <c r="N66" s="3"/>
      <c r="O66" s="3"/>
      <c r="P66" s="3"/>
      <c r="Q66" s="3"/>
      <c r="R66" s="3"/>
      <c r="S66" s="3"/>
      <c r="T66" s="3"/>
      <c r="U66" s="3"/>
      <c r="V66" s="3"/>
      <c r="W66" s="3"/>
      <c r="X66" s="3"/>
      <c r="Y66" s="3"/>
      <c r="Z66" s="3"/>
    </row>
    <row r="67" ht="14.25" customHeight="1">
      <c r="A67" s="1"/>
      <c r="B67" s="1"/>
      <c r="C67" s="1"/>
      <c r="D67" s="1"/>
      <c r="E67" s="96"/>
      <c r="F67" s="95"/>
      <c r="G67" s="1"/>
      <c r="H67" s="1"/>
      <c r="I67" s="1"/>
      <c r="J67" s="3"/>
      <c r="K67" s="3"/>
      <c r="L67" s="3"/>
      <c r="M67" s="3"/>
      <c r="N67" s="3"/>
      <c r="O67" s="3"/>
      <c r="P67" s="3"/>
      <c r="Q67" s="3"/>
      <c r="R67" s="3"/>
      <c r="S67" s="3"/>
      <c r="T67" s="3"/>
      <c r="U67" s="3"/>
      <c r="V67" s="3"/>
      <c r="W67" s="3"/>
      <c r="X67" s="3"/>
      <c r="Y67" s="3"/>
      <c r="Z67" s="3"/>
    </row>
    <row r="68" ht="14.25" customHeight="1">
      <c r="A68" s="1"/>
      <c r="B68" s="1"/>
      <c r="C68" s="1"/>
      <c r="D68" s="1"/>
      <c r="E68" s="96"/>
      <c r="F68" s="95"/>
      <c r="G68" s="1"/>
      <c r="H68" s="1"/>
      <c r="I68" s="1"/>
      <c r="J68" s="3"/>
      <c r="K68" s="3"/>
      <c r="L68" s="3"/>
      <c r="M68" s="3"/>
      <c r="N68" s="3"/>
      <c r="O68" s="3"/>
      <c r="P68" s="3"/>
      <c r="Q68" s="3"/>
      <c r="R68" s="3"/>
      <c r="S68" s="3"/>
      <c r="T68" s="3"/>
      <c r="U68" s="3"/>
      <c r="V68" s="3"/>
      <c r="W68" s="3"/>
      <c r="X68" s="3"/>
      <c r="Y68" s="3"/>
      <c r="Z68" s="3"/>
    </row>
    <row r="69" ht="14.25" customHeight="1">
      <c r="A69" s="1"/>
      <c r="B69" s="1"/>
      <c r="C69" s="1"/>
      <c r="D69" s="1"/>
      <c r="E69" s="2"/>
      <c r="F69" s="1"/>
      <c r="G69" s="1"/>
      <c r="H69" s="1"/>
      <c r="I69" s="1"/>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C3:G3"/>
  </mergeCells>
  <conditionalFormatting sqref="G5">
    <cfRule type="cellIs" dxfId="0" priority="1" stopIfTrue="1" operator="greaterThan">
      <formula>0.9</formula>
    </cfRule>
  </conditionalFormatting>
  <conditionalFormatting sqref="H5:I5">
    <cfRule type="containsText" dxfId="0" priority="2" stopIfTrue="1" operator="containsText" text="Compliant ">
      <formula>NOT(ISERROR(SEARCH(("Compliant "),(H5))))</formula>
    </cfRule>
  </conditionalFormatting>
  <conditionalFormatting sqref="G6:G9 G11:G20 G22:G23 G25:G29 G31:G43 G45:G47 G49:G54">
    <cfRule type="containsBlanks" dxfId="1" priority="3" stopIfTrue="1">
      <formula>LEN(TRIM(G6))=0</formula>
    </cfRule>
  </conditionalFormatting>
  <conditionalFormatting sqref="G6:G9 G11:G20 G22:G23 G25:G29 G31:G43 G45:G47 G49:G54">
    <cfRule type="containsBlanks" dxfId="2" priority="4" stopIfTrue="1">
      <formula>LEN(TRIM(G6))=0</formula>
    </cfRule>
  </conditionalFormatting>
  <conditionalFormatting sqref="G6:G9 G11:G20 G22:G23 G25:G29 G31:G43 G45:G47 G49:G54">
    <cfRule type="cellIs" dxfId="3" priority="5" stopIfTrue="1" operator="equal">
      <formula>0.5</formula>
    </cfRule>
  </conditionalFormatting>
  <conditionalFormatting sqref="G6:G9 G11:G20 G22:G23 G25:G29 G31:G43 G45:G47 G49:G54">
    <cfRule type="cellIs" dxfId="0" priority="6" stopIfTrue="1" operator="greaterThan">
      <formula>0.9</formula>
    </cfRule>
  </conditionalFormatting>
  <conditionalFormatting sqref="G6:G9 G11:G20 G22:G23 G25:G29 G31:G43 G45:G47 G49:G54">
    <cfRule type="cellIs" dxfId="3" priority="7" stopIfTrue="1" operator="between">
      <formula>0.75</formula>
      <formula>0.9</formula>
    </cfRule>
  </conditionalFormatting>
  <conditionalFormatting sqref="G6:G9 G11:G20 G22:G23 G25:G29 G31:G43 G45:G47 G49:G54">
    <cfRule type="cellIs" dxfId="4" priority="8" stopIfTrue="1" operator="lessThan">
      <formula>0.75</formula>
    </cfRule>
  </conditionalFormatting>
  <conditionalFormatting sqref="G6:G9 G11:G20 G22:G23 G25:G29 G31:G43 G45:G47 G49:G54">
    <cfRule type="cellIs" dxfId="3" priority="9" stopIfTrue="1" operator="between">
      <formula>0.65</formula>
      <formula>0.8</formula>
    </cfRule>
  </conditionalFormatting>
  <conditionalFormatting sqref="G6:G9 G11:G20 G22:G23 G25:G29 G31:G43 G45:G47 G49:G54">
    <cfRule type="cellIs" dxfId="0" priority="10" stopIfTrue="1" operator="greaterThan">
      <formula>0.9</formula>
    </cfRule>
  </conditionalFormatting>
  <conditionalFormatting sqref="H6:I6">
    <cfRule type="containsText" dxfId="3" priority="11" stopIfTrue="1" operator="containsText" text="Partially Compliant">
      <formula>NOT(ISERROR(SEARCH(("Partially Compliant"),(H6))))</formula>
    </cfRule>
  </conditionalFormatting>
  <conditionalFormatting sqref="H7:I7">
    <cfRule type="containsText" dxfId="4" priority="12" stopIfTrue="1" operator="containsText" text="Non-Compliant">
      <formula>NOT(ISERROR(SEARCH(("Non-Compliant"),(H7))))</formula>
    </cfRule>
  </conditionalFormatting>
  <conditionalFormatting sqref="H8:I8">
    <cfRule type="containsText" dxfId="5" priority="13" stopIfTrue="1" operator="containsText" text="Not applicable">
      <formula>NOT(ISERROR(SEARCH(("Not applicable"),(H8))))</formula>
    </cfRule>
  </conditionalFormatting>
  <conditionalFormatting sqref="H9">
    <cfRule type="containsText" dxfId="1" priority="14" stopIfTrue="1" operator="containsText" text="Blank">
      <formula>NOT(ISERROR(SEARCH(("Blank"),(H9))))</formula>
    </cfRule>
  </conditionalFormatting>
  <conditionalFormatting sqref="G55">
    <cfRule type="cellIs" dxfId="3" priority="15" stopIfTrue="1" operator="between">
      <formula>0.75</formula>
      <formula>0.9</formula>
    </cfRule>
  </conditionalFormatting>
  <conditionalFormatting sqref="G55">
    <cfRule type="containsBlanks" dxfId="1" priority="16" stopIfTrue="1">
      <formula>LEN(TRIM(G55))=0</formula>
    </cfRule>
  </conditionalFormatting>
  <conditionalFormatting sqref="G55">
    <cfRule type="cellIs" dxfId="0" priority="17" stopIfTrue="1" operator="greaterThan">
      <formula>0.9</formula>
    </cfRule>
  </conditionalFormatting>
  <conditionalFormatting sqref="G55">
    <cfRule type="cellIs" dxfId="3" priority="18" stopIfTrue="1" operator="between">
      <formula>0.75</formula>
      <formula>0.9</formula>
    </cfRule>
  </conditionalFormatting>
  <conditionalFormatting sqref="G55">
    <cfRule type="cellIs" dxfId="4" priority="19" stopIfTrue="1" operator="lessThan">
      <formula>0.75</formula>
    </cfRule>
  </conditionalFormatting>
  <conditionalFormatting sqref="G55">
    <cfRule type="cellIs" dxfId="3" priority="20" stopIfTrue="1" operator="between">
      <formula>0.65</formula>
      <formula>0.8</formula>
    </cfRule>
  </conditionalFormatting>
  <conditionalFormatting sqref="G56">
    <cfRule type="containsBlanks" dxfId="1" priority="21" stopIfTrue="1">
      <formula>LEN(TRIM(G56))=0</formula>
    </cfRule>
  </conditionalFormatting>
  <conditionalFormatting sqref="G56">
    <cfRule type="cellIs" dxfId="0" priority="22" stopIfTrue="1" operator="greaterThan">
      <formula>0.9</formula>
    </cfRule>
  </conditionalFormatting>
  <conditionalFormatting sqref="G56">
    <cfRule type="cellIs" dxfId="3" priority="23" stopIfTrue="1" operator="between">
      <formula>0.75</formula>
      <formula>0.9</formula>
    </cfRule>
  </conditionalFormatting>
  <conditionalFormatting sqref="G56">
    <cfRule type="cellIs" dxfId="4" priority="24" stopIfTrue="1" operator="lessThan">
      <formula>0.75</formula>
    </cfRule>
  </conditionalFormatting>
  <conditionalFormatting sqref="G56">
    <cfRule type="cellIs" dxfId="3" priority="25" stopIfTrue="1" operator="between">
      <formula>0.65</formula>
      <formula>0.8</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8.86"/>
    <col customWidth="1" min="2" max="2" width="24.43"/>
    <col customWidth="1" min="3" max="3" width="22.86"/>
    <col customWidth="1" min="4" max="4" width="253.43"/>
    <col customWidth="1" min="5" max="5" width="28.29"/>
    <col customWidth="1" min="6" max="6" width="23.29"/>
    <col customWidth="1" min="7" max="7" width="28.86"/>
    <col customWidth="1" min="8" max="26" width="8.86"/>
  </cols>
  <sheetData>
    <row r="1">
      <c r="A1" s="97"/>
      <c r="B1" s="98"/>
      <c r="C1" s="98"/>
      <c r="D1" s="98"/>
      <c r="E1" s="98"/>
      <c r="F1" s="98"/>
      <c r="G1" s="99"/>
      <c r="H1" s="3"/>
      <c r="I1" s="3"/>
      <c r="J1" s="3"/>
      <c r="K1" s="3"/>
      <c r="L1" s="3"/>
      <c r="M1" s="3"/>
      <c r="N1" s="3"/>
      <c r="O1" s="3"/>
      <c r="P1" s="3"/>
      <c r="Q1" s="3"/>
      <c r="R1" s="3"/>
      <c r="S1" s="3"/>
      <c r="T1" s="3"/>
      <c r="U1" s="3"/>
      <c r="V1" s="3"/>
      <c r="W1" s="3"/>
      <c r="X1" s="3"/>
      <c r="Y1" s="3"/>
      <c r="Z1" s="3"/>
    </row>
    <row r="2" ht="15.75" customHeight="1">
      <c r="A2" s="100"/>
      <c r="B2" s="101"/>
      <c r="C2" s="101"/>
      <c r="D2" s="101"/>
      <c r="E2" s="101"/>
      <c r="F2" s="101"/>
      <c r="G2" s="102"/>
      <c r="H2" s="3"/>
      <c r="I2" s="3"/>
      <c r="J2" s="3"/>
      <c r="K2" s="3"/>
      <c r="L2" s="3"/>
      <c r="M2" s="3"/>
      <c r="N2" s="3"/>
      <c r="O2" s="3"/>
      <c r="P2" s="3"/>
      <c r="Q2" s="3"/>
      <c r="R2" s="3"/>
      <c r="S2" s="3"/>
      <c r="T2" s="3"/>
      <c r="U2" s="3"/>
      <c r="V2" s="3"/>
      <c r="W2" s="3"/>
      <c r="X2" s="3"/>
      <c r="Y2" s="3"/>
      <c r="Z2" s="3"/>
    </row>
    <row r="3" ht="39.0" customHeight="1">
      <c r="A3" s="103"/>
      <c r="B3" s="104" t="s">
        <v>0</v>
      </c>
      <c r="C3" s="8"/>
      <c r="D3" s="8"/>
      <c r="E3" s="8"/>
      <c r="F3" s="8"/>
      <c r="G3" s="105"/>
      <c r="H3" s="3"/>
      <c r="I3" s="3"/>
      <c r="J3" s="3"/>
      <c r="K3" s="3"/>
      <c r="L3" s="3"/>
      <c r="M3" s="3"/>
      <c r="N3" s="3"/>
      <c r="O3" s="3"/>
      <c r="P3" s="3"/>
      <c r="Q3" s="3"/>
      <c r="R3" s="3"/>
      <c r="S3" s="3"/>
      <c r="T3" s="3"/>
      <c r="U3" s="3"/>
      <c r="V3" s="3"/>
      <c r="W3" s="3"/>
      <c r="X3" s="3"/>
      <c r="Y3" s="3"/>
      <c r="Z3" s="3"/>
    </row>
    <row r="4" ht="15.75" customHeight="1">
      <c r="A4" s="103"/>
      <c r="B4" s="106"/>
      <c r="C4" s="107"/>
      <c r="D4" s="107"/>
      <c r="E4" s="108"/>
      <c r="F4" s="106"/>
      <c r="G4" s="107"/>
      <c r="H4" s="3"/>
      <c r="I4" s="3"/>
      <c r="J4" s="3"/>
      <c r="K4" s="3"/>
      <c r="L4" s="3"/>
      <c r="M4" s="3"/>
      <c r="N4" s="3"/>
      <c r="O4" s="3"/>
      <c r="P4" s="3"/>
      <c r="Q4" s="3"/>
      <c r="R4" s="3"/>
      <c r="S4" s="3"/>
      <c r="T4" s="3"/>
      <c r="U4" s="3"/>
      <c r="V4" s="3"/>
      <c r="W4" s="3"/>
      <c r="X4" s="3"/>
      <c r="Y4" s="3"/>
      <c r="Z4" s="3"/>
    </row>
    <row r="5" ht="24.75" customHeight="1">
      <c r="A5" s="103"/>
      <c r="B5" s="109" t="s">
        <v>1</v>
      </c>
      <c r="C5" s="110" t="s">
        <v>2</v>
      </c>
      <c r="D5" s="110" t="s">
        <v>3</v>
      </c>
      <c r="E5" s="111" t="s">
        <v>69</v>
      </c>
      <c r="F5" s="112" t="s">
        <v>70</v>
      </c>
      <c r="G5" s="105"/>
      <c r="H5" s="3"/>
      <c r="I5" s="3"/>
      <c r="J5" s="3"/>
      <c r="K5" s="3"/>
      <c r="L5" s="3"/>
      <c r="M5" s="3"/>
      <c r="N5" s="3"/>
      <c r="O5" s="3"/>
      <c r="P5" s="3"/>
      <c r="Q5" s="3"/>
      <c r="R5" s="3"/>
      <c r="S5" s="3"/>
      <c r="T5" s="3"/>
      <c r="U5" s="3"/>
      <c r="V5" s="3"/>
      <c r="W5" s="3"/>
      <c r="X5" s="3"/>
      <c r="Y5" s="3"/>
      <c r="Z5" s="3"/>
    </row>
    <row r="6" ht="42.75" customHeight="1">
      <c r="A6" s="103"/>
      <c r="B6" s="113" t="s">
        <v>7</v>
      </c>
      <c r="C6" s="114">
        <v>19.0</v>
      </c>
      <c r="D6" s="115" t="s">
        <v>9</v>
      </c>
      <c r="E6" s="116"/>
      <c r="F6" s="117" t="s">
        <v>71</v>
      </c>
      <c r="G6" s="118" t="s">
        <v>72</v>
      </c>
      <c r="H6" s="3"/>
      <c r="I6" s="3"/>
      <c r="J6" s="3"/>
      <c r="K6" s="3"/>
      <c r="L6" s="3"/>
      <c r="M6" s="3"/>
      <c r="N6" s="3"/>
      <c r="O6" s="3"/>
      <c r="P6" s="3"/>
      <c r="Q6" s="3"/>
      <c r="R6" s="3"/>
      <c r="S6" s="3"/>
      <c r="T6" s="3"/>
      <c r="U6" s="3"/>
      <c r="V6" s="3"/>
      <c r="W6" s="3"/>
      <c r="X6" s="3"/>
      <c r="Y6" s="3"/>
      <c r="Z6" s="3"/>
    </row>
    <row r="7" ht="87.75" customHeight="1">
      <c r="A7" s="103"/>
      <c r="B7" s="119"/>
      <c r="C7" s="120">
        <v>33.0</v>
      </c>
      <c r="D7" s="121" t="s">
        <v>73</v>
      </c>
      <c r="E7" s="122"/>
      <c r="F7" s="123" t="s">
        <v>11</v>
      </c>
      <c r="G7" s="124" t="s">
        <v>74</v>
      </c>
      <c r="H7" s="3"/>
      <c r="I7" s="3"/>
      <c r="J7" s="3"/>
      <c r="K7" s="3"/>
      <c r="L7" s="3"/>
      <c r="M7" s="3"/>
      <c r="N7" s="3"/>
      <c r="O7" s="3"/>
      <c r="P7" s="3"/>
      <c r="Q7" s="3"/>
      <c r="R7" s="3"/>
      <c r="S7" s="3"/>
      <c r="T7" s="3"/>
      <c r="U7" s="3"/>
      <c r="V7" s="3"/>
      <c r="W7" s="3"/>
      <c r="X7" s="3"/>
      <c r="Y7" s="3"/>
      <c r="Z7" s="3"/>
    </row>
    <row r="8" ht="57.75" customHeight="1">
      <c r="A8" s="103"/>
      <c r="B8" s="119"/>
      <c r="C8" s="125">
        <v>34.0</v>
      </c>
      <c r="D8" s="126" t="s">
        <v>13</v>
      </c>
      <c r="E8" s="127"/>
      <c r="F8" s="128" t="s">
        <v>10</v>
      </c>
      <c r="G8" s="129" t="s">
        <v>75</v>
      </c>
      <c r="H8" s="3"/>
      <c r="I8" s="3"/>
      <c r="J8" s="3"/>
      <c r="K8" s="3"/>
      <c r="L8" s="3"/>
      <c r="M8" s="3"/>
      <c r="N8" s="3"/>
      <c r="O8" s="3"/>
      <c r="P8" s="3"/>
      <c r="Q8" s="3"/>
      <c r="R8" s="3"/>
      <c r="S8" s="3"/>
      <c r="T8" s="3"/>
      <c r="U8" s="3"/>
      <c r="V8" s="3"/>
      <c r="W8" s="3"/>
      <c r="X8" s="3"/>
      <c r="Y8" s="3"/>
      <c r="Z8" s="3"/>
    </row>
    <row r="9" ht="57.75" customHeight="1">
      <c r="A9" s="103"/>
      <c r="B9" s="130"/>
      <c r="C9" s="131">
        <v>35.0</v>
      </c>
      <c r="D9" s="132" t="s">
        <v>15</v>
      </c>
      <c r="E9" s="133"/>
      <c r="F9" s="134" t="s">
        <v>14</v>
      </c>
      <c r="G9" s="135" t="s">
        <v>76</v>
      </c>
      <c r="H9" s="3"/>
      <c r="I9" s="3"/>
      <c r="J9" s="3"/>
      <c r="K9" s="3"/>
      <c r="L9" s="3"/>
      <c r="M9" s="3"/>
      <c r="N9" s="3"/>
      <c r="O9" s="3"/>
      <c r="P9" s="3"/>
      <c r="Q9" s="3"/>
      <c r="R9" s="3"/>
      <c r="S9" s="3"/>
      <c r="T9" s="3"/>
      <c r="U9" s="3"/>
      <c r="V9" s="3"/>
      <c r="W9" s="3"/>
      <c r="X9" s="3"/>
      <c r="Y9" s="3"/>
      <c r="Z9" s="3"/>
    </row>
    <row r="10" ht="12.0" customHeight="1">
      <c r="A10" s="103"/>
      <c r="B10" s="136"/>
      <c r="C10" s="8"/>
      <c r="D10" s="8"/>
      <c r="E10" s="105"/>
      <c r="F10" s="137"/>
      <c r="G10" s="138"/>
      <c r="H10" s="3"/>
      <c r="I10" s="3"/>
      <c r="J10" s="3"/>
      <c r="K10" s="3"/>
      <c r="L10" s="3"/>
      <c r="M10" s="3"/>
      <c r="N10" s="3"/>
      <c r="O10" s="3"/>
      <c r="P10" s="3"/>
      <c r="Q10" s="3"/>
      <c r="R10" s="3"/>
      <c r="S10" s="3"/>
      <c r="T10" s="3"/>
      <c r="U10" s="3"/>
      <c r="V10" s="3"/>
      <c r="W10" s="3"/>
      <c r="X10" s="3"/>
      <c r="Y10" s="3"/>
      <c r="Z10" s="3"/>
    </row>
    <row r="11" ht="42.75" customHeight="1">
      <c r="A11" s="103"/>
      <c r="B11" s="113" t="s">
        <v>17</v>
      </c>
      <c r="C11" s="120">
        <v>38.0</v>
      </c>
      <c r="D11" s="121" t="s">
        <v>18</v>
      </c>
      <c r="E11" s="139"/>
      <c r="F11" s="140"/>
      <c r="G11" s="141"/>
      <c r="H11" s="3"/>
      <c r="I11" s="3"/>
      <c r="J11" s="3"/>
      <c r="K11" s="3"/>
      <c r="L11" s="3"/>
      <c r="M11" s="3"/>
      <c r="N11" s="3"/>
      <c r="O11" s="3"/>
      <c r="P11" s="3"/>
      <c r="Q11" s="3"/>
      <c r="R11" s="3"/>
      <c r="S11" s="3"/>
      <c r="T11" s="3"/>
      <c r="U11" s="3"/>
      <c r="V11" s="3"/>
      <c r="W11" s="3"/>
      <c r="X11" s="3"/>
      <c r="Y11" s="3"/>
      <c r="Z11" s="3"/>
    </row>
    <row r="12" ht="42.75" customHeight="1">
      <c r="A12" s="103"/>
      <c r="B12" s="119"/>
      <c r="C12" s="125">
        <v>39.0</v>
      </c>
      <c r="D12" s="126" t="s">
        <v>19</v>
      </c>
      <c r="E12" s="142"/>
      <c r="F12" s="140"/>
      <c r="G12" s="141"/>
      <c r="H12" s="3"/>
      <c r="I12" s="3"/>
      <c r="J12" s="3"/>
      <c r="K12" s="3"/>
      <c r="L12" s="3"/>
      <c r="M12" s="3"/>
      <c r="N12" s="3"/>
      <c r="O12" s="3"/>
      <c r="P12" s="3"/>
      <c r="Q12" s="3"/>
      <c r="R12" s="3"/>
      <c r="S12" s="3"/>
      <c r="T12" s="3"/>
      <c r="U12" s="3"/>
      <c r="V12" s="3"/>
      <c r="W12" s="3"/>
      <c r="X12" s="3"/>
      <c r="Y12" s="3"/>
      <c r="Z12" s="3"/>
    </row>
    <row r="13" ht="42.75" customHeight="1">
      <c r="A13" s="103"/>
      <c r="B13" s="119"/>
      <c r="C13" s="120">
        <v>39.0</v>
      </c>
      <c r="D13" s="143" t="s">
        <v>20</v>
      </c>
      <c r="E13" s="144"/>
      <c r="F13" s="140"/>
      <c r="G13" s="141"/>
      <c r="H13" s="3"/>
      <c r="I13" s="3"/>
      <c r="J13" s="3"/>
      <c r="K13" s="3"/>
      <c r="L13" s="3"/>
      <c r="M13" s="3"/>
      <c r="N13" s="3"/>
      <c r="O13" s="3"/>
      <c r="P13" s="3"/>
      <c r="Q13" s="3"/>
      <c r="R13" s="3"/>
      <c r="S13" s="3"/>
      <c r="T13" s="3"/>
      <c r="U13" s="3"/>
      <c r="V13" s="3"/>
      <c r="W13" s="3"/>
      <c r="X13" s="3"/>
      <c r="Y13" s="3"/>
      <c r="Z13" s="3"/>
    </row>
    <row r="14" ht="42.75" customHeight="1">
      <c r="A14" s="103"/>
      <c r="B14" s="119"/>
      <c r="C14" s="125">
        <v>46.0</v>
      </c>
      <c r="D14" s="126" t="s">
        <v>21</v>
      </c>
      <c r="E14" s="145"/>
      <c r="F14" s="140"/>
      <c r="G14" s="141"/>
      <c r="H14" s="3"/>
      <c r="I14" s="3"/>
      <c r="J14" s="3"/>
      <c r="K14" s="3"/>
      <c r="L14" s="3"/>
      <c r="M14" s="3"/>
      <c r="N14" s="3"/>
      <c r="O14" s="3"/>
      <c r="P14" s="3"/>
      <c r="Q14" s="3"/>
      <c r="R14" s="3"/>
      <c r="S14" s="3"/>
      <c r="T14" s="3"/>
      <c r="U14" s="3"/>
      <c r="V14" s="3"/>
      <c r="W14" s="3"/>
      <c r="X14" s="3"/>
      <c r="Y14" s="3"/>
      <c r="Z14" s="3"/>
    </row>
    <row r="15" ht="57.75" customHeight="1">
      <c r="A15" s="103"/>
      <c r="B15" s="119"/>
      <c r="C15" s="120">
        <v>46.0</v>
      </c>
      <c r="D15" s="143" t="s">
        <v>22</v>
      </c>
      <c r="E15" s="144"/>
      <c r="F15" s="140"/>
      <c r="G15" s="141"/>
      <c r="H15" s="3"/>
      <c r="I15" s="3"/>
      <c r="J15" s="3"/>
      <c r="K15" s="3"/>
      <c r="L15" s="3"/>
      <c r="M15" s="3"/>
      <c r="N15" s="3"/>
      <c r="O15" s="3"/>
      <c r="P15" s="3"/>
      <c r="Q15" s="3"/>
      <c r="R15" s="3"/>
      <c r="S15" s="3"/>
      <c r="T15" s="3"/>
      <c r="U15" s="3"/>
      <c r="V15" s="3"/>
      <c r="W15" s="3"/>
      <c r="X15" s="3"/>
      <c r="Y15" s="3"/>
      <c r="Z15" s="3"/>
    </row>
    <row r="16" ht="78.0" customHeight="1">
      <c r="A16" s="103"/>
      <c r="B16" s="119"/>
      <c r="C16" s="125">
        <v>55.0</v>
      </c>
      <c r="D16" s="126" t="s">
        <v>23</v>
      </c>
      <c r="E16" s="145"/>
      <c r="F16" s="140"/>
      <c r="G16" s="141"/>
      <c r="H16" s="3"/>
      <c r="I16" s="3"/>
      <c r="J16" s="3"/>
      <c r="K16" s="3"/>
      <c r="L16" s="3"/>
      <c r="M16" s="3"/>
      <c r="N16" s="3"/>
      <c r="O16" s="3"/>
      <c r="P16" s="3"/>
      <c r="Q16" s="3"/>
      <c r="R16" s="3"/>
      <c r="S16" s="3"/>
      <c r="T16" s="3"/>
      <c r="U16" s="3"/>
      <c r="V16" s="3"/>
      <c r="W16" s="3"/>
      <c r="X16" s="3"/>
      <c r="Y16" s="3"/>
      <c r="Z16" s="3"/>
    </row>
    <row r="17" ht="57.75" customHeight="1">
      <c r="A17" s="103"/>
      <c r="B17" s="119"/>
      <c r="C17" s="120">
        <v>57.0</v>
      </c>
      <c r="D17" s="143" t="s">
        <v>24</v>
      </c>
      <c r="E17" s="144"/>
      <c r="F17" s="140"/>
      <c r="G17" s="141"/>
      <c r="H17" s="3"/>
      <c r="I17" s="3"/>
      <c r="J17" s="3"/>
      <c r="K17" s="3"/>
      <c r="L17" s="3"/>
      <c r="M17" s="3"/>
      <c r="N17" s="3"/>
      <c r="O17" s="3"/>
      <c r="P17" s="3"/>
      <c r="Q17" s="3"/>
      <c r="R17" s="3"/>
      <c r="S17" s="3"/>
      <c r="T17" s="3"/>
      <c r="U17" s="3"/>
      <c r="V17" s="3"/>
      <c r="W17" s="3"/>
      <c r="X17" s="3"/>
      <c r="Y17" s="3"/>
      <c r="Z17" s="3"/>
    </row>
    <row r="18" ht="57.75" customHeight="1">
      <c r="A18" s="103"/>
      <c r="B18" s="119"/>
      <c r="C18" s="125">
        <v>44.0</v>
      </c>
      <c r="D18" s="146" t="s">
        <v>25</v>
      </c>
      <c r="E18" s="145"/>
      <c r="F18" s="140"/>
      <c r="G18" s="141"/>
      <c r="H18" s="3"/>
      <c r="I18" s="3"/>
      <c r="J18" s="3"/>
      <c r="K18" s="3"/>
      <c r="L18" s="3"/>
      <c r="M18" s="3"/>
      <c r="N18" s="3"/>
      <c r="O18" s="3"/>
      <c r="P18" s="3"/>
      <c r="Q18" s="3"/>
      <c r="R18" s="3"/>
      <c r="S18" s="3"/>
      <c r="T18" s="3"/>
      <c r="U18" s="3"/>
      <c r="V18" s="3"/>
      <c r="W18" s="3"/>
      <c r="X18" s="3"/>
      <c r="Y18" s="3"/>
      <c r="Z18" s="3"/>
    </row>
    <row r="19" ht="42.75" customHeight="1">
      <c r="A19" s="103"/>
      <c r="B19" s="119"/>
      <c r="C19" s="120">
        <v>45.0</v>
      </c>
      <c r="D19" s="121" t="s">
        <v>26</v>
      </c>
      <c r="E19" s="144"/>
      <c r="F19" s="140"/>
      <c r="G19" s="141"/>
      <c r="H19" s="3"/>
      <c r="I19" s="3"/>
      <c r="J19" s="3"/>
      <c r="K19" s="3"/>
      <c r="L19" s="3"/>
      <c r="M19" s="3"/>
      <c r="N19" s="3"/>
      <c r="O19" s="3"/>
      <c r="P19" s="3"/>
      <c r="Q19" s="3"/>
      <c r="R19" s="3"/>
      <c r="S19" s="3"/>
      <c r="T19" s="3"/>
      <c r="U19" s="3"/>
      <c r="V19" s="3"/>
      <c r="W19" s="3"/>
      <c r="X19" s="3"/>
      <c r="Y19" s="3"/>
      <c r="Z19" s="3"/>
    </row>
    <row r="20" ht="54.75" customHeight="1">
      <c r="A20" s="103"/>
      <c r="B20" s="130"/>
      <c r="C20" s="147" t="s">
        <v>27</v>
      </c>
      <c r="D20" s="148" t="s">
        <v>28</v>
      </c>
      <c r="E20" s="149"/>
      <c r="F20" s="140"/>
      <c r="G20" s="141"/>
      <c r="H20" s="3"/>
      <c r="I20" s="3"/>
      <c r="J20" s="3"/>
      <c r="K20" s="3"/>
      <c r="L20" s="3"/>
      <c r="M20" s="3"/>
      <c r="N20" s="3"/>
      <c r="O20" s="3"/>
      <c r="P20" s="3"/>
      <c r="Q20" s="3"/>
      <c r="R20" s="3"/>
      <c r="S20" s="3"/>
      <c r="T20" s="3"/>
      <c r="U20" s="3"/>
      <c r="V20" s="3"/>
      <c r="W20" s="3"/>
      <c r="X20" s="3"/>
      <c r="Y20" s="3"/>
      <c r="Z20" s="3"/>
    </row>
    <row r="21" ht="12.0" customHeight="1">
      <c r="A21" s="103"/>
      <c r="B21" s="136"/>
      <c r="C21" s="8"/>
      <c r="D21" s="8"/>
      <c r="E21" s="105"/>
      <c r="F21" s="140"/>
      <c r="G21" s="141"/>
      <c r="H21" s="3"/>
      <c r="I21" s="3"/>
      <c r="J21" s="3"/>
      <c r="K21" s="3"/>
      <c r="L21" s="3"/>
      <c r="M21" s="3"/>
      <c r="N21" s="3"/>
      <c r="O21" s="3"/>
      <c r="P21" s="3"/>
      <c r="Q21" s="3"/>
      <c r="R21" s="3"/>
      <c r="S21" s="3"/>
      <c r="T21" s="3"/>
      <c r="U21" s="3"/>
      <c r="V21" s="3"/>
      <c r="W21" s="3"/>
      <c r="X21" s="3"/>
      <c r="Y21" s="3"/>
      <c r="Z21" s="3"/>
    </row>
    <row r="22" ht="42.75" customHeight="1">
      <c r="A22" s="103"/>
      <c r="B22" s="113" t="s">
        <v>29</v>
      </c>
      <c r="C22" s="114">
        <v>60.0</v>
      </c>
      <c r="D22" s="115" t="s">
        <v>30</v>
      </c>
      <c r="E22" s="142"/>
      <c r="F22" s="140"/>
      <c r="G22" s="141"/>
      <c r="H22" s="3"/>
      <c r="I22" s="3"/>
      <c r="J22" s="3"/>
      <c r="K22" s="3"/>
      <c r="L22" s="3"/>
      <c r="M22" s="3"/>
      <c r="N22" s="3"/>
      <c r="O22" s="3"/>
      <c r="P22" s="3"/>
      <c r="Q22" s="3"/>
      <c r="R22" s="3"/>
      <c r="S22" s="3"/>
      <c r="T22" s="3"/>
      <c r="U22" s="3"/>
      <c r="V22" s="3"/>
      <c r="W22" s="3"/>
      <c r="X22" s="3"/>
      <c r="Y22" s="3"/>
      <c r="Z22" s="3"/>
    </row>
    <row r="23" ht="42.75" customHeight="1">
      <c r="A23" s="103"/>
      <c r="B23" s="130"/>
      <c r="C23" s="131">
        <v>63.0</v>
      </c>
      <c r="D23" s="150" t="s">
        <v>31</v>
      </c>
      <c r="E23" s="151"/>
      <c r="F23" s="140"/>
      <c r="G23" s="141"/>
      <c r="H23" s="3"/>
      <c r="I23" s="3"/>
      <c r="J23" s="3"/>
      <c r="K23" s="3"/>
      <c r="L23" s="3"/>
      <c r="M23" s="3"/>
      <c r="N23" s="3"/>
      <c r="O23" s="3"/>
      <c r="P23" s="3"/>
      <c r="Q23" s="3"/>
      <c r="R23" s="3"/>
      <c r="S23" s="3"/>
      <c r="T23" s="3"/>
      <c r="U23" s="3"/>
      <c r="V23" s="3"/>
      <c r="W23" s="3"/>
      <c r="X23" s="3"/>
      <c r="Y23" s="3"/>
      <c r="Z23" s="3"/>
    </row>
    <row r="24" ht="12.0" customHeight="1">
      <c r="A24" s="103"/>
      <c r="B24" s="136"/>
      <c r="C24" s="8"/>
      <c r="D24" s="8"/>
      <c r="E24" s="105"/>
      <c r="F24" s="140"/>
      <c r="G24" s="141"/>
      <c r="H24" s="3"/>
      <c r="I24" s="3"/>
      <c r="J24" s="3"/>
      <c r="K24" s="3"/>
      <c r="L24" s="3"/>
      <c r="M24" s="3"/>
      <c r="N24" s="3"/>
      <c r="O24" s="3"/>
      <c r="P24" s="3"/>
      <c r="Q24" s="3"/>
      <c r="R24" s="3"/>
      <c r="S24" s="3"/>
      <c r="T24" s="3"/>
      <c r="U24" s="3"/>
      <c r="V24" s="3"/>
      <c r="W24" s="3"/>
      <c r="X24" s="3"/>
      <c r="Y24" s="3"/>
      <c r="Z24" s="3"/>
    </row>
    <row r="25" ht="42.75" customHeight="1">
      <c r="A25" s="103"/>
      <c r="B25" s="113" t="s">
        <v>32</v>
      </c>
      <c r="C25" s="152">
        <v>68.0</v>
      </c>
      <c r="D25" s="153" t="s">
        <v>33</v>
      </c>
      <c r="E25" s="154"/>
      <c r="F25" s="140"/>
      <c r="G25" s="141"/>
      <c r="H25" s="3"/>
      <c r="I25" s="3"/>
      <c r="J25" s="3"/>
      <c r="K25" s="3"/>
      <c r="L25" s="3"/>
      <c r="M25" s="3"/>
      <c r="N25" s="3"/>
      <c r="O25" s="3"/>
      <c r="P25" s="3"/>
      <c r="Q25" s="3"/>
      <c r="R25" s="3"/>
      <c r="S25" s="3"/>
      <c r="T25" s="3"/>
      <c r="U25" s="3"/>
      <c r="V25" s="3"/>
      <c r="W25" s="3"/>
      <c r="X25" s="3"/>
      <c r="Y25" s="3"/>
      <c r="Z25" s="3"/>
    </row>
    <row r="26" ht="48.75" customHeight="1">
      <c r="A26" s="103"/>
      <c r="B26" s="119"/>
      <c r="C26" s="125">
        <v>65.0</v>
      </c>
      <c r="D26" s="126" t="s">
        <v>34</v>
      </c>
      <c r="E26" s="145"/>
      <c r="F26" s="140"/>
      <c r="G26" s="141"/>
      <c r="H26" s="3"/>
      <c r="I26" s="3"/>
      <c r="J26" s="3"/>
      <c r="K26" s="3"/>
      <c r="L26" s="3"/>
      <c r="M26" s="3"/>
      <c r="N26" s="3"/>
      <c r="O26" s="3"/>
      <c r="P26" s="3"/>
      <c r="Q26" s="3"/>
      <c r="R26" s="3"/>
      <c r="S26" s="3"/>
      <c r="T26" s="3"/>
      <c r="U26" s="3"/>
      <c r="V26" s="3"/>
      <c r="W26" s="3"/>
      <c r="X26" s="3"/>
      <c r="Y26" s="3"/>
      <c r="Z26" s="3"/>
    </row>
    <row r="27" ht="48.75" customHeight="1">
      <c r="A27" s="103"/>
      <c r="B27" s="119"/>
      <c r="C27" s="120">
        <v>67.0</v>
      </c>
      <c r="D27" s="143" t="s">
        <v>35</v>
      </c>
      <c r="E27" s="144"/>
      <c r="F27" s="140"/>
      <c r="G27" s="141"/>
      <c r="H27" s="3"/>
      <c r="I27" s="3"/>
      <c r="J27" s="3"/>
      <c r="K27" s="3"/>
      <c r="L27" s="3"/>
      <c r="M27" s="3"/>
      <c r="N27" s="3"/>
      <c r="O27" s="3"/>
      <c r="P27" s="3"/>
      <c r="Q27" s="3"/>
      <c r="R27" s="3"/>
      <c r="S27" s="3"/>
      <c r="T27" s="3"/>
      <c r="U27" s="3"/>
      <c r="V27" s="3"/>
      <c r="W27" s="3"/>
      <c r="X27" s="3"/>
      <c r="Y27" s="3"/>
      <c r="Z27" s="3"/>
    </row>
    <row r="28" ht="48.75" customHeight="1">
      <c r="A28" s="103"/>
      <c r="B28" s="119"/>
      <c r="C28" s="125">
        <v>70.0</v>
      </c>
      <c r="D28" s="126" t="s">
        <v>36</v>
      </c>
      <c r="E28" s="145"/>
      <c r="F28" s="140"/>
      <c r="G28" s="141"/>
      <c r="H28" s="3"/>
      <c r="I28" s="3"/>
      <c r="J28" s="3"/>
      <c r="K28" s="3"/>
      <c r="L28" s="3"/>
      <c r="M28" s="3"/>
      <c r="N28" s="3"/>
      <c r="O28" s="3"/>
      <c r="P28" s="3"/>
      <c r="Q28" s="3"/>
      <c r="R28" s="3"/>
      <c r="S28" s="3"/>
      <c r="T28" s="3"/>
      <c r="U28" s="3"/>
      <c r="V28" s="3"/>
      <c r="W28" s="3"/>
      <c r="X28" s="3"/>
      <c r="Y28" s="3"/>
      <c r="Z28" s="3"/>
    </row>
    <row r="29" ht="48.75" customHeight="1">
      <c r="A29" s="103"/>
      <c r="B29" s="130"/>
      <c r="C29" s="131">
        <v>72.0</v>
      </c>
      <c r="D29" s="150" t="s">
        <v>77</v>
      </c>
      <c r="E29" s="151"/>
      <c r="F29" s="155"/>
      <c r="G29" s="156"/>
      <c r="H29" s="3"/>
      <c r="I29" s="3"/>
      <c r="J29" s="3"/>
      <c r="K29" s="3"/>
      <c r="L29" s="3"/>
      <c r="M29" s="3"/>
      <c r="N29" s="3"/>
      <c r="O29" s="3"/>
      <c r="P29" s="3"/>
      <c r="Q29" s="3"/>
      <c r="R29" s="3"/>
      <c r="S29" s="3"/>
      <c r="T29" s="3"/>
      <c r="U29" s="3"/>
      <c r="V29" s="3"/>
      <c r="W29" s="3"/>
      <c r="X29" s="3"/>
      <c r="Y29" s="3"/>
      <c r="Z29" s="3"/>
    </row>
    <row r="30" ht="42.75" customHeight="1">
      <c r="A30" s="103"/>
      <c r="B30" s="104" t="s">
        <v>0</v>
      </c>
      <c r="C30" s="8"/>
      <c r="D30" s="8"/>
      <c r="E30" s="8"/>
      <c r="F30" s="8"/>
      <c r="G30" s="105"/>
      <c r="H30" s="3"/>
      <c r="I30" s="3"/>
      <c r="J30" s="3"/>
      <c r="K30" s="3"/>
      <c r="L30" s="3"/>
      <c r="M30" s="3"/>
      <c r="N30" s="3"/>
      <c r="O30" s="3"/>
      <c r="P30" s="3"/>
      <c r="Q30" s="3"/>
      <c r="R30" s="3"/>
      <c r="S30" s="3"/>
      <c r="T30" s="3"/>
      <c r="U30" s="3"/>
      <c r="V30" s="3"/>
      <c r="W30" s="3"/>
      <c r="X30" s="3"/>
      <c r="Y30" s="3"/>
      <c r="Z30" s="3"/>
    </row>
    <row r="31" ht="57.75" customHeight="1">
      <c r="A31" s="103"/>
      <c r="B31" s="109" t="s">
        <v>1</v>
      </c>
      <c r="C31" s="110" t="s">
        <v>2</v>
      </c>
      <c r="D31" s="110" t="s">
        <v>3</v>
      </c>
      <c r="E31" s="111" t="s">
        <v>69</v>
      </c>
      <c r="F31" s="112" t="s">
        <v>70</v>
      </c>
      <c r="G31" s="105"/>
      <c r="H31" s="3"/>
      <c r="I31" s="3"/>
      <c r="J31" s="3"/>
      <c r="K31" s="3"/>
      <c r="L31" s="3"/>
      <c r="M31" s="3"/>
      <c r="N31" s="3"/>
      <c r="O31" s="3"/>
      <c r="P31" s="3"/>
      <c r="Q31" s="3"/>
      <c r="R31" s="3"/>
      <c r="S31" s="3"/>
      <c r="T31" s="3"/>
      <c r="U31" s="3"/>
      <c r="V31" s="3"/>
      <c r="W31" s="3"/>
      <c r="X31" s="3"/>
      <c r="Y31" s="3"/>
      <c r="Z31" s="3"/>
    </row>
    <row r="32" ht="57.75" customHeight="1">
      <c r="A32" s="103"/>
      <c r="B32" s="157" t="s">
        <v>38</v>
      </c>
      <c r="C32" s="152">
        <v>73.0</v>
      </c>
      <c r="D32" s="153" t="s">
        <v>78</v>
      </c>
      <c r="E32" s="154"/>
      <c r="F32" s="117" t="s">
        <v>71</v>
      </c>
      <c r="G32" s="118" t="s">
        <v>72</v>
      </c>
      <c r="H32" s="3"/>
      <c r="I32" s="3"/>
      <c r="J32" s="3"/>
      <c r="K32" s="3"/>
      <c r="L32" s="3"/>
      <c r="M32" s="3"/>
      <c r="N32" s="3"/>
      <c r="O32" s="3"/>
      <c r="P32" s="3"/>
      <c r="Q32" s="3"/>
      <c r="R32" s="3"/>
      <c r="S32" s="3"/>
      <c r="T32" s="3"/>
      <c r="U32" s="3"/>
      <c r="V32" s="3"/>
      <c r="W32" s="3"/>
      <c r="X32" s="3"/>
      <c r="Y32" s="3"/>
      <c r="Z32" s="3"/>
    </row>
    <row r="33" ht="49.5" customHeight="1">
      <c r="A33" s="103"/>
      <c r="B33" s="119"/>
      <c r="C33" s="125">
        <v>74.0</v>
      </c>
      <c r="D33" s="126" t="s">
        <v>40</v>
      </c>
      <c r="E33" s="145"/>
      <c r="F33" s="123" t="s">
        <v>11</v>
      </c>
      <c r="G33" s="124" t="s">
        <v>74</v>
      </c>
      <c r="H33" s="3"/>
      <c r="I33" s="3"/>
      <c r="J33" s="3"/>
      <c r="K33" s="3"/>
      <c r="L33" s="3"/>
      <c r="M33" s="3"/>
      <c r="N33" s="3"/>
      <c r="O33" s="3"/>
      <c r="P33" s="3"/>
      <c r="Q33" s="3"/>
      <c r="R33" s="3"/>
      <c r="S33" s="3"/>
      <c r="T33" s="3"/>
      <c r="U33" s="3"/>
      <c r="V33" s="3"/>
      <c r="W33" s="3"/>
      <c r="X33" s="3"/>
      <c r="Y33" s="3"/>
      <c r="Z33" s="3"/>
    </row>
    <row r="34" ht="42.75" customHeight="1">
      <c r="A34" s="103"/>
      <c r="B34" s="119"/>
      <c r="C34" s="120">
        <v>74.0</v>
      </c>
      <c r="D34" s="143" t="s">
        <v>41</v>
      </c>
      <c r="E34" s="144"/>
      <c r="F34" s="128" t="s">
        <v>10</v>
      </c>
      <c r="G34" s="129" t="s">
        <v>75</v>
      </c>
      <c r="H34" s="3"/>
      <c r="I34" s="3"/>
      <c r="J34" s="3"/>
      <c r="K34" s="3"/>
      <c r="L34" s="3"/>
      <c r="M34" s="3"/>
      <c r="N34" s="3"/>
      <c r="O34" s="3"/>
      <c r="P34" s="3"/>
      <c r="Q34" s="3"/>
      <c r="R34" s="3"/>
      <c r="S34" s="3"/>
      <c r="T34" s="3"/>
      <c r="U34" s="3"/>
      <c r="V34" s="3"/>
      <c r="W34" s="3"/>
      <c r="X34" s="3"/>
      <c r="Y34" s="3"/>
      <c r="Z34" s="3"/>
    </row>
    <row r="35" ht="51.0" customHeight="1">
      <c r="A35" s="103"/>
      <c r="B35" s="119"/>
      <c r="C35" s="125">
        <v>74.0</v>
      </c>
      <c r="D35" s="126" t="s">
        <v>42</v>
      </c>
      <c r="E35" s="145"/>
      <c r="F35" s="134" t="s">
        <v>14</v>
      </c>
      <c r="G35" s="135" t="s">
        <v>76</v>
      </c>
      <c r="H35" s="3"/>
      <c r="I35" s="3"/>
      <c r="J35" s="3"/>
      <c r="K35" s="3"/>
      <c r="L35" s="3"/>
      <c r="M35" s="3"/>
      <c r="N35" s="3"/>
      <c r="O35" s="3"/>
      <c r="P35" s="3"/>
      <c r="Q35" s="3"/>
      <c r="R35" s="3"/>
      <c r="S35" s="3"/>
      <c r="T35" s="3"/>
      <c r="U35" s="3"/>
      <c r="V35" s="3"/>
      <c r="W35" s="3"/>
      <c r="X35" s="3"/>
      <c r="Y35" s="3"/>
      <c r="Z35" s="3"/>
    </row>
    <row r="36" ht="52.5" customHeight="1">
      <c r="A36" s="103"/>
      <c r="B36" s="119"/>
      <c r="C36" s="120">
        <v>75.0</v>
      </c>
      <c r="D36" s="143" t="s">
        <v>43</v>
      </c>
      <c r="E36" s="144"/>
      <c r="F36" s="158"/>
      <c r="G36" s="159"/>
      <c r="H36" s="3"/>
      <c r="I36" s="3"/>
      <c r="J36" s="3"/>
      <c r="K36" s="3"/>
      <c r="L36" s="3"/>
      <c r="M36" s="3"/>
      <c r="N36" s="3"/>
      <c r="O36" s="3"/>
      <c r="P36" s="3"/>
      <c r="Q36" s="3"/>
      <c r="R36" s="3"/>
      <c r="S36" s="3"/>
      <c r="T36" s="3"/>
      <c r="U36" s="3"/>
      <c r="V36" s="3"/>
      <c r="W36" s="3"/>
      <c r="X36" s="3"/>
      <c r="Y36" s="3"/>
      <c r="Z36" s="3"/>
    </row>
    <row r="37" ht="42.75" customHeight="1">
      <c r="A37" s="103"/>
      <c r="B37" s="119"/>
      <c r="C37" s="120">
        <v>78.0</v>
      </c>
      <c r="D37" s="143" t="s">
        <v>45</v>
      </c>
      <c r="E37" s="144"/>
      <c r="F37" s="140"/>
      <c r="G37" s="141"/>
      <c r="H37" s="3"/>
      <c r="I37" s="3"/>
      <c r="J37" s="3"/>
      <c r="K37" s="3"/>
      <c r="L37" s="3"/>
      <c r="M37" s="3"/>
      <c r="N37" s="3"/>
      <c r="O37" s="3"/>
      <c r="P37" s="3"/>
      <c r="Q37" s="3"/>
      <c r="R37" s="3"/>
      <c r="S37" s="3"/>
      <c r="T37" s="3"/>
      <c r="U37" s="3"/>
      <c r="V37" s="3"/>
      <c r="W37" s="3"/>
      <c r="X37" s="3"/>
      <c r="Y37" s="3"/>
      <c r="Z37" s="3"/>
    </row>
    <row r="38" ht="42.75" customHeight="1">
      <c r="A38" s="103"/>
      <c r="B38" s="119"/>
      <c r="C38" s="125">
        <v>78.0</v>
      </c>
      <c r="D38" s="126" t="s">
        <v>46</v>
      </c>
      <c r="E38" s="145"/>
      <c r="F38" s="140"/>
      <c r="G38" s="141"/>
      <c r="H38" s="3"/>
      <c r="I38" s="3"/>
      <c r="J38" s="3"/>
      <c r="K38" s="3"/>
      <c r="L38" s="3"/>
      <c r="M38" s="3"/>
      <c r="N38" s="3"/>
      <c r="O38" s="3"/>
      <c r="P38" s="3"/>
      <c r="Q38" s="3"/>
      <c r="R38" s="3"/>
      <c r="S38" s="3"/>
      <c r="T38" s="3"/>
      <c r="U38" s="3"/>
      <c r="V38" s="3"/>
      <c r="W38" s="3"/>
      <c r="X38" s="3"/>
      <c r="Y38" s="3"/>
      <c r="Z38" s="3"/>
    </row>
    <row r="39" ht="42.75" customHeight="1">
      <c r="A39" s="103"/>
      <c r="B39" s="119"/>
      <c r="C39" s="120">
        <v>78.0</v>
      </c>
      <c r="D39" s="143" t="s">
        <v>47</v>
      </c>
      <c r="E39" s="144"/>
      <c r="F39" s="140"/>
      <c r="G39" s="141"/>
      <c r="H39" s="3"/>
      <c r="I39" s="3"/>
      <c r="J39" s="3"/>
      <c r="K39" s="3"/>
      <c r="L39" s="3"/>
      <c r="M39" s="3"/>
      <c r="N39" s="3"/>
      <c r="O39" s="3"/>
      <c r="P39" s="3"/>
      <c r="Q39" s="3"/>
      <c r="R39" s="3"/>
      <c r="S39" s="3"/>
      <c r="T39" s="3"/>
      <c r="U39" s="3"/>
      <c r="V39" s="3"/>
      <c r="W39" s="3"/>
      <c r="X39" s="3"/>
      <c r="Y39" s="3"/>
      <c r="Z39" s="3"/>
    </row>
    <row r="40" ht="42.75" customHeight="1">
      <c r="A40" s="103"/>
      <c r="B40" s="119"/>
      <c r="C40" s="125">
        <v>78.0</v>
      </c>
      <c r="D40" s="126" t="s">
        <v>48</v>
      </c>
      <c r="E40" s="145"/>
      <c r="F40" s="140"/>
      <c r="G40" s="141"/>
      <c r="H40" s="3"/>
      <c r="I40" s="3"/>
      <c r="J40" s="3"/>
      <c r="K40" s="3"/>
      <c r="L40" s="3"/>
      <c r="M40" s="3"/>
      <c r="N40" s="3"/>
      <c r="O40" s="3"/>
      <c r="P40" s="3"/>
      <c r="Q40" s="3"/>
      <c r="R40" s="3"/>
      <c r="S40" s="3"/>
      <c r="T40" s="3"/>
      <c r="U40" s="3"/>
      <c r="V40" s="3"/>
      <c r="W40" s="3"/>
      <c r="X40" s="3"/>
      <c r="Y40" s="3"/>
      <c r="Z40" s="3"/>
    </row>
    <row r="41" ht="42.75" customHeight="1">
      <c r="A41" s="103"/>
      <c r="B41" s="119"/>
      <c r="C41" s="120">
        <v>79.0</v>
      </c>
      <c r="D41" s="143" t="s">
        <v>49</v>
      </c>
      <c r="E41" s="144"/>
      <c r="F41" s="140"/>
      <c r="G41" s="141"/>
      <c r="H41" s="3"/>
      <c r="I41" s="3"/>
      <c r="J41" s="3"/>
      <c r="K41" s="3"/>
      <c r="L41" s="3"/>
      <c r="M41" s="3"/>
      <c r="N41" s="3"/>
      <c r="O41" s="3"/>
      <c r="P41" s="3"/>
      <c r="Q41" s="3"/>
      <c r="R41" s="3"/>
      <c r="S41" s="3"/>
      <c r="T41" s="3"/>
      <c r="U41" s="3"/>
      <c r="V41" s="3"/>
      <c r="W41" s="3"/>
      <c r="X41" s="3"/>
      <c r="Y41" s="3"/>
      <c r="Z41" s="3"/>
    </row>
    <row r="42" ht="42.75" customHeight="1">
      <c r="A42" s="103"/>
      <c r="B42" s="119"/>
      <c r="C42" s="125">
        <v>79.0</v>
      </c>
      <c r="D42" s="126" t="s">
        <v>50</v>
      </c>
      <c r="E42" s="145"/>
      <c r="F42" s="140"/>
      <c r="G42" s="141"/>
      <c r="H42" s="3"/>
      <c r="I42" s="3"/>
      <c r="J42" s="3"/>
      <c r="K42" s="3"/>
      <c r="L42" s="3"/>
      <c r="M42" s="3"/>
      <c r="N42" s="3"/>
      <c r="O42" s="3"/>
      <c r="P42" s="3"/>
      <c r="Q42" s="3"/>
      <c r="R42" s="3"/>
      <c r="S42" s="3"/>
      <c r="T42" s="3"/>
      <c r="U42" s="3"/>
      <c r="V42" s="3"/>
      <c r="W42" s="3"/>
      <c r="X42" s="3"/>
      <c r="Y42" s="3"/>
      <c r="Z42" s="3"/>
    </row>
    <row r="43" ht="42.75" customHeight="1">
      <c r="A43" s="103"/>
      <c r="B43" s="130"/>
      <c r="C43" s="131">
        <v>85.0</v>
      </c>
      <c r="D43" s="150" t="s">
        <v>79</v>
      </c>
      <c r="E43" s="151"/>
      <c r="F43" s="140"/>
      <c r="G43" s="141"/>
      <c r="H43" s="3"/>
      <c r="I43" s="3"/>
      <c r="J43" s="3"/>
      <c r="K43" s="3"/>
      <c r="L43" s="3"/>
      <c r="M43" s="3"/>
      <c r="N43" s="3"/>
      <c r="O43" s="3"/>
      <c r="P43" s="3"/>
      <c r="Q43" s="3"/>
      <c r="R43" s="3"/>
      <c r="S43" s="3"/>
      <c r="T43" s="3"/>
      <c r="U43" s="3"/>
      <c r="V43" s="3"/>
      <c r="W43" s="3"/>
      <c r="X43" s="3"/>
      <c r="Y43" s="3"/>
      <c r="Z43" s="3"/>
    </row>
    <row r="44" ht="42.75" customHeight="1">
      <c r="A44" s="103"/>
      <c r="B44" s="136"/>
      <c r="C44" s="8"/>
      <c r="D44" s="8"/>
      <c r="E44" s="105"/>
      <c r="F44" s="140"/>
      <c r="G44" s="141"/>
      <c r="H44" s="3"/>
      <c r="I44" s="3"/>
      <c r="J44" s="3"/>
      <c r="K44" s="3"/>
      <c r="L44" s="3"/>
      <c r="M44" s="3"/>
      <c r="N44" s="3"/>
      <c r="O44" s="3"/>
      <c r="P44" s="3"/>
      <c r="Q44" s="3"/>
      <c r="R44" s="3"/>
      <c r="S44" s="3"/>
      <c r="T44" s="3"/>
      <c r="U44" s="3"/>
      <c r="V44" s="3"/>
      <c r="W44" s="3"/>
      <c r="X44" s="3"/>
      <c r="Y44" s="3"/>
      <c r="Z44" s="3"/>
    </row>
    <row r="45" ht="42.75" customHeight="1">
      <c r="A45" s="103"/>
      <c r="B45" s="113" t="s">
        <v>80</v>
      </c>
      <c r="C45" s="120">
        <v>93.0</v>
      </c>
      <c r="D45" s="143" t="s">
        <v>53</v>
      </c>
      <c r="E45" s="154"/>
      <c r="F45" s="140"/>
      <c r="G45" s="141"/>
      <c r="H45" s="3"/>
      <c r="I45" s="3"/>
      <c r="J45" s="3"/>
      <c r="K45" s="3"/>
      <c r="L45" s="3"/>
      <c r="M45" s="3"/>
      <c r="N45" s="3"/>
      <c r="O45" s="3"/>
      <c r="P45" s="3"/>
      <c r="Q45" s="3"/>
      <c r="R45" s="3"/>
      <c r="S45" s="3"/>
      <c r="T45" s="3"/>
      <c r="U45" s="3"/>
      <c r="V45" s="3"/>
      <c r="W45" s="3"/>
      <c r="X45" s="3"/>
      <c r="Y45" s="3"/>
      <c r="Z45" s="3"/>
    </row>
    <row r="46" ht="64.5" customHeight="1">
      <c r="A46" s="103"/>
      <c r="B46" s="119"/>
      <c r="C46" s="125">
        <v>98.0</v>
      </c>
      <c r="D46" s="126" t="s">
        <v>54</v>
      </c>
      <c r="E46" s="145"/>
      <c r="F46" s="140"/>
      <c r="G46" s="141"/>
      <c r="H46" s="3"/>
      <c r="I46" s="3"/>
      <c r="J46" s="3"/>
      <c r="K46" s="3"/>
      <c r="L46" s="3"/>
      <c r="M46" s="3"/>
      <c r="N46" s="3"/>
      <c r="O46" s="3"/>
      <c r="P46" s="3"/>
      <c r="Q46" s="3"/>
      <c r="R46" s="3"/>
      <c r="S46" s="3"/>
      <c r="T46" s="3"/>
      <c r="U46" s="3"/>
      <c r="V46" s="3"/>
      <c r="W46" s="3"/>
      <c r="X46" s="3"/>
      <c r="Y46" s="3"/>
      <c r="Z46" s="3"/>
    </row>
    <row r="47" ht="42.75" customHeight="1">
      <c r="A47" s="103"/>
      <c r="B47" s="130"/>
      <c r="C47" s="131">
        <v>96.0</v>
      </c>
      <c r="D47" s="150" t="s">
        <v>55</v>
      </c>
      <c r="E47" s="151"/>
      <c r="F47" s="140"/>
      <c r="G47" s="141"/>
      <c r="H47" s="3"/>
      <c r="I47" s="3"/>
      <c r="J47" s="3"/>
      <c r="K47" s="3"/>
      <c r="L47" s="3"/>
      <c r="M47" s="3"/>
      <c r="N47" s="3"/>
      <c r="O47" s="3"/>
      <c r="P47" s="3"/>
      <c r="Q47" s="3"/>
      <c r="R47" s="3"/>
      <c r="S47" s="3"/>
      <c r="T47" s="3"/>
      <c r="U47" s="3"/>
      <c r="V47" s="3"/>
      <c r="W47" s="3"/>
      <c r="X47" s="3"/>
      <c r="Y47" s="3"/>
      <c r="Z47" s="3"/>
    </row>
    <row r="48" ht="42.75" customHeight="1">
      <c r="A48" s="103"/>
      <c r="B48" s="136"/>
      <c r="C48" s="8"/>
      <c r="D48" s="8"/>
      <c r="E48" s="105"/>
      <c r="F48" s="140"/>
      <c r="G48" s="141"/>
      <c r="H48" s="3"/>
      <c r="I48" s="3"/>
      <c r="J48" s="3"/>
      <c r="K48" s="3"/>
      <c r="L48" s="3"/>
      <c r="M48" s="3"/>
      <c r="N48" s="3"/>
      <c r="O48" s="3"/>
      <c r="P48" s="3"/>
      <c r="Q48" s="3"/>
      <c r="R48" s="3"/>
      <c r="S48" s="3"/>
      <c r="T48" s="3"/>
      <c r="U48" s="3"/>
      <c r="V48" s="3"/>
      <c r="W48" s="3"/>
      <c r="X48" s="3"/>
      <c r="Y48" s="3"/>
      <c r="Z48" s="3"/>
    </row>
    <row r="49" ht="48.75" customHeight="1">
      <c r="A49" s="103"/>
      <c r="B49" s="113" t="s">
        <v>56</v>
      </c>
      <c r="C49" s="120">
        <v>99.0</v>
      </c>
      <c r="D49" s="143" t="s">
        <v>57</v>
      </c>
      <c r="E49" s="154"/>
      <c r="F49" s="140"/>
      <c r="G49" s="141"/>
      <c r="H49" s="3"/>
      <c r="I49" s="3"/>
      <c r="J49" s="3"/>
      <c r="K49" s="3"/>
      <c r="L49" s="3"/>
      <c r="M49" s="3"/>
      <c r="N49" s="3"/>
      <c r="O49" s="3"/>
      <c r="P49" s="3"/>
      <c r="Q49" s="3"/>
      <c r="R49" s="3"/>
      <c r="S49" s="3"/>
      <c r="T49" s="3"/>
      <c r="U49" s="3"/>
      <c r="V49" s="3"/>
      <c r="W49" s="3"/>
      <c r="X49" s="3"/>
      <c r="Y49" s="3"/>
      <c r="Z49" s="3"/>
    </row>
    <row r="50" ht="64.5" customHeight="1">
      <c r="A50" s="103"/>
      <c r="B50" s="119"/>
      <c r="C50" s="125">
        <v>103.0</v>
      </c>
      <c r="D50" s="126" t="s">
        <v>58</v>
      </c>
      <c r="E50" s="145"/>
      <c r="F50" s="140"/>
      <c r="G50" s="141"/>
      <c r="H50" s="3"/>
      <c r="I50" s="3"/>
      <c r="J50" s="3"/>
      <c r="K50" s="3"/>
      <c r="L50" s="3"/>
      <c r="M50" s="3"/>
      <c r="N50" s="3"/>
      <c r="O50" s="3"/>
      <c r="P50" s="3"/>
      <c r="Q50" s="3"/>
      <c r="R50" s="3"/>
      <c r="S50" s="3"/>
      <c r="T50" s="3"/>
      <c r="U50" s="3"/>
      <c r="V50" s="3"/>
      <c r="W50" s="3"/>
      <c r="X50" s="3"/>
      <c r="Y50" s="3"/>
      <c r="Z50" s="3"/>
    </row>
    <row r="51" ht="51.0" customHeight="1">
      <c r="A51" s="103"/>
      <c r="B51" s="119"/>
      <c r="C51" s="120">
        <v>104.0</v>
      </c>
      <c r="D51" s="143" t="s">
        <v>59</v>
      </c>
      <c r="E51" s="144"/>
      <c r="F51" s="140"/>
      <c r="G51" s="141"/>
      <c r="H51" s="3"/>
      <c r="I51" s="3"/>
      <c r="J51" s="3"/>
      <c r="K51" s="3"/>
      <c r="L51" s="3"/>
      <c r="M51" s="3"/>
      <c r="N51" s="3"/>
      <c r="O51" s="3"/>
      <c r="P51" s="3"/>
      <c r="Q51" s="3"/>
      <c r="R51" s="3"/>
      <c r="S51" s="3"/>
      <c r="T51" s="3"/>
      <c r="U51" s="3"/>
      <c r="V51" s="3"/>
      <c r="W51" s="3"/>
      <c r="X51" s="3"/>
      <c r="Y51" s="3"/>
      <c r="Z51" s="3"/>
    </row>
    <row r="52" ht="42.75" customHeight="1">
      <c r="A52" s="103"/>
      <c r="B52" s="119"/>
      <c r="C52" s="125">
        <v>104.0</v>
      </c>
      <c r="D52" s="126" t="s">
        <v>60</v>
      </c>
      <c r="E52" s="145"/>
      <c r="F52" s="140"/>
      <c r="G52" s="141"/>
      <c r="H52" s="3"/>
      <c r="I52" s="3"/>
      <c r="J52" s="3"/>
      <c r="K52" s="3"/>
      <c r="L52" s="3"/>
      <c r="M52" s="3"/>
      <c r="N52" s="3"/>
      <c r="O52" s="3"/>
      <c r="P52" s="3"/>
      <c r="Q52" s="3"/>
      <c r="R52" s="3"/>
      <c r="S52" s="3"/>
      <c r="T52" s="3"/>
      <c r="U52" s="3"/>
      <c r="V52" s="3"/>
      <c r="W52" s="3"/>
      <c r="X52" s="3"/>
      <c r="Y52" s="3"/>
      <c r="Z52" s="3"/>
    </row>
    <row r="53" ht="42.75" customHeight="1">
      <c r="A53" s="103"/>
      <c r="B53" s="119"/>
      <c r="C53" s="120">
        <v>104.0</v>
      </c>
      <c r="D53" s="143" t="s">
        <v>61</v>
      </c>
      <c r="E53" s="144"/>
      <c r="F53" s="140"/>
      <c r="G53" s="141"/>
      <c r="H53" s="3"/>
      <c r="I53" s="3"/>
      <c r="J53" s="3"/>
      <c r="K53" s="3"/>
      <c r="L53" s="3"/>
      <c r="M53" s="3"/>
      <c r="N53" s="3"/>
      <c r="O53" s="3"/>
      <c r="P53" s="3"/>
      <c r="Q53" s="3"/>
      <c r="R53" s="3"/>
      <c r="S53" s="3"/>
      <c r="T53" s="3"/>
      <c r="U53" s="3"/>
      <c r="V53" s="3"/>
      <c r="W53" s="3"/>
      <c r="X53" s="3"/>
      <c r="Y53" s="3"/>
      <c r="Z53" s="3"/>
    </row>
    <row r="54" ht="37.5" customHeight="1">
      <c r="A54" s="103"/>
      <c r="B54" s="130"/>
      <c r="C54" s="160">
        <v>104.0</v>
      </c>
      <c r="D54" s="161" t="s">
        <v>62</v>
      </c>
      <c r="E54" s="149"/>
      <c r="F54" s="140"/>
      <c r="G54" s="141"/>
      <c r="H54" s="3"/>
      <c r="I54" s="3"/>
      <c r="J54" s="3"/>
      <c r="K54" s="3"/>
      <c r="L54" s="3"/>
      <c r="M54" s="3"/>
      <c r="N54" s="3"/>
      <c r="O54" s="3"/>
      <c r="P54" s="3"/>
      <c r="Q54" s="3"/>
      <c r="R54" s="3"/>
      <c r="S54" s="3"/>
      <c r="T54" s="3"/>
      <c r="U54" s="3"/>
      <c r="V54" s="3"/>
      <c r="W54" s="3"/>
      <c r="X54" s="3"/>
      <c r="Y54" s="3"/>
      <c r="Z54" s="3"/>
    </row>
    <row r="55">
      <c r="A55" s="162"/>
      <c r="B55" s="163"/>
      <c r="C55" s="163"/>
      <c r="D55" s="163"/>
      <c r="E55" s="163"/>
      <c r="F55" s="164"/>
      <c r="G55" s="165"/>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6">
    <mergeCell ref="F31:G31"/>
    <mergeCell ref="B30:G30"/>
    <mergeCell ref="B10:E10"/>
    <mergeCell ref="B6:B9"/>
    <mergeCell ref="B45:B47"/>
    <mergeCell ref="B32:B43"/>
    <mergeCell ref="B22:B23"/>
    <mergeCell ref="B25:B29"/>
    <mergeCell ref="B21:E21"/>
    <mergeCell ref="B48:E48"/>
    <mergeCell ref="B49:B54"/>
    <mergeCell ref="F5:G5"/>
    <mergeCell ref="B3:G3"/>
    <mergeCell ref="B24:E24"/>
    <mergeCell ref="B44:E44"/>
    <mergeCell ref="B11:B2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4.86"/>
    <col customWidth="1" min="2" max="2" width="18.14"/>
    <col customWidth="1" min="3" max="3" width="166.71"/>
    <col customWidth="1" min="4" max="4" width="23.86"/>
    <col customWidth="1" min="5" max="5" width="25.14"/>
    <col customWidth="1" min="6" max="6" width="22.71"/>
    <col customWidth="1" min="7" max="26" width="8.86"/>
  </cols>
  <sheetData>
    <row r="1" ht="34.5" customHeight="1">
      <c r="A1" s="166" t="s">
        <v>0</v>
      </c>
      <c r="B1" s="8"/>
      <c r="C1" s="8"/>
      <c r="D1" s="8"/>
      <c r="E1" s="105"/>
      <c r="F1" s="69"/>
      <c r="G1" s="1"/>
      <c r="H1" s="1"/>
      <c r="I1" s="1"/>
      <c r="J1" s="3"/>
      <c r="K1" s="3"/>
      <c r="L1" s="3"/>
      <c r="M1" s="3"/>
      <c r="N1" s="3"/>
      <c r="O1" s="3"/>
      <c r="P1" s="3"/>
      <c r="Q1" s="3"/>
      <c r="R1" s="3"/>
      <c r="S1" s="3"/>
      <c r="T1" s="3"/>
      <c r="U1" s="3"/>
      <c r="V1" s="3"/>
      <c r="W1" s="3"/>
      <c r="X1" s="3"/>
      <c r="Y1" s="3"/>
      <c r="Z1" s="3"/>
    </row>
    <row r="2" ht="42.75" customHeight="1">
      <c r="A2" s="167" t="s">
        <v>1</v>
      </c>
      <c r="B2" s="168" t="s">
        <v>2</v>
      </c>
      <c r="C2" s="169" t="s">
        <v>3</v>
      </c>
      <c r="D2" s="169" t="s">
        <v>4</v>
      </c>
      <c r="E2" s="170" t="s">
        <v>5</v>
      </c>
      <c r="F2" s="69"/>
      <c r="G2" s="1"/>
      <c r="H2" s="1"/>
      <c r="I2" s="1"/>
      <c r="J2" s="3"/>
      <c r="K2" s="3"/>
      <c r="L2" s="3"/>
      <c r="M2" s="3"/>
      <c r="N2" s="3"/>
      <c r="O2" s="3"/>
      <c r="P2" s="3"/>
      <c r="Q2" s="3"/>
      <c r="R2" s="3"/>
      <c r="S2" s="3"/>
      <c r="T2" s="3"/>
      <c r="U2" s="3"/>
      <c r="V2" s="3"/>
      <c r="W2" s="3"/>
      <c r="X2" s="3"/>
      <c r="Y2" s="3"/>
      <c r="Z2" s="3"/>
    </row>
    <row r="3" ht="15.75" customHeight="1">
      <c r="A3" s="171"/>
      <c r="B3" s="8"/>
      <c r="C3" s="8"/>
      <c r="D3" s="8"/>
      <c r="E3" s="105"/>
      <c r="F3" s="11"/>
      <c r="G3" s="1"/>
      <c r="H3" s="1"/>
      <c r="I3" s="1"/>
      <c r="J3" s="3"/>
      <c r="K3" s="3"/>
      <c r="L3" s="3"/>
      <c r="M3" s="3"/>
      <c r="N3" s="3"/>
      <c r="O3" s="3"/>
      <c r="P3" s="3"/>
      <c r="Q3" s="3"/>
      <c r="R3" s="3"/>
      <c r="S3" s="3"/>
      <c r="T3" s="3"/>
      <c r="U3" s="3"/>
      <c r="V3" s="3"/>
      <c r="W3" s="3"/>
      <c r="X3" s="3"/>
      <c r="Y3" s="3"/>
      <c r="Z3" s="3"/>
    </row>
    <row r="4" ht="16.5" customHeight="1">
      <c r="A4" s="172" t="s">
        <v>7</v>
      </c>
      <c r="B4" s="173">
        <v>19.0</v>
      </c>
      <c r="C4" s="174" t="s">
        <v>9</v>
      </c>
      <c r="D4" s="175" t="s">
        <v>8</v>
      </c>
      <c r="E4" s="176">
        <f t="shared" ref="E4:E7" si="1">IF(D4=$I$5,100%,IF(D4=$I$6,50%,IF(OR(D4=$I$8,D4=""),"",0)))</f>
        <v>1</v>
      </c>
      <c r="F4" s="18" t="s">
        <v>6</v>
      </c>
      <c r="G4" s="69"/>
      <c r="H4" s="1"/>
      <c r="I4" s="177"/>
      <c r="J4" s="3"/>
      <c r="K4" s="3"/>
      <c r="L4" s="3"/>
      <c r="M4" s="3"/>
      <c r="N4" s="3"/>
      <c r="O4" s="3"/>
      <c r="P4" s="3"/>
      <c r="Q4" s="3"/>
      <c r="R4" s="3"/>
      <c r="S4" s="3"/>
      <c r="T4" s="3"/>
      <c r="U4" s="3"/>
      <c r="V4" s="3"/>
      <c r="W4" s="3"/>
      <c r="X4" s="3"/>
      <c r="Y4" s="3"/>
      <c r="Z4" s="3"/>
    </row>
    <row r="5" ht="48.0" customHeight="1">
      <c r="A5" s="178"/>
      <c r="B5" s="179">
        <v>33.0</v>
      </c>
      <c r="C5" s="180" t="s">
        <v>12</v>
      </c>
      <c r="D5" s="181" t="s">
        <v>10</v>
      </c>
      <c r="E5" s="182">
        <f t="shared" si="1"/>
        <v>0</v>
      </c>
      <c r="F5" s="25" t="s">
        <v>8</v>
      </c>
      <c r="G5" s="69"/>
      <c r="H5" s="12"/>
      <c r="I5" s="183" t="s">
        <v>8</v>
      </c>
      <c r="J5" s="3"/>
      <c r="K5" s="3"/>
      <c r="L5" s="3"/>
      <c r="M5" s="3"/>
      <c r="N5" s="3"/>
      <c r="O5" s="3"/>
      <c r="P5" s="3"/>
      <c r="Q5" s="3"/>
      <c r="R5" s="3"/>
      <c r="S5" s="3"/>
      <c r="T5" s="3"/>
      <c r="U5" s="3"/>
      <c r="V5" s="3"/>
      <c r="W5" s="3"/>
      <c r="X5" s="3"/>
      <c r="Y5" s="3"/>
      <c r="Z5" s="3"/>
    </row>
    <row r="6" ht="31.5" customHeight="1">
      <c r="A6" s="178"/>
      <c r="B6" s="184">
        <v>34.0</v>
      </c>
      <c r="C6" s="185" t="s">
        <v>13</v>
      </c>
      <c r="D6" s="181" t="s">
        <v>10</v>
      </c>
      <c r="E6" s="182">
        <f t="shared" si="1"/>
        <v>0</v>
      </c>
      <c r="F6" s="186" t="s">
        <v>11</v>
      </c>
      <c r="G6" s="69"/>
      <c r="H6" s="12"/>
      <c r="I6" s="186" t="s">
        <v>11</v>
      </c>
      <c r="J6" s="3"/>
      <c r="K6" s="3"/>
      <c r="L6" s="3"/>
      <c r="M6" s="3"/>
      <c r="N6" s="3"/>
      <c r="O6" s="3"/>
      <c r="P6" s="3"/>
      <c r="Q6" s="3"/>
      <c r="R6" s="3"/>
      <c r="S6" s="3"/>
      <c r="T6" s="3"/>
      <c r="U6" s="3"/>
      <c r="V6" s="3"/>
      <c r="W6" s="3"/>
      <c r="X6" s="3"/>
      <c r="Y6" s="3"/>
      <c r="Z6" s="3"/>
    </row>
    <row r="7" ht="33.0" customHeight="1">
      <c r="A7" s="187"/>
      <c r="B7" s="188">
        <v>35.0</v>
      </c>
      <c r="C7" s="189" t="s">
        <v>15</v>
      </c>
      <c r="D7" s="190" t="s">
        <v>10</v>
      </c>
      <c r="E7" s="191">
        <f t="shared" si="1"/>
        <v>0</v>
      </c>
      <c r="F7" s="192" t="s">
        <v>10</v>
      </c>
      <c r="G7" s="69"/>
      <c r="H7" s="12"/>
      <c r="I7" s="192" t="s">
        <v>10</v>
      </c>
      <c r="J7" s="3"/>
      <c r="K7" s="3"/>
      <c r="L7" s="3"/>
      <c r="M7" s="3"/>
      <c r="N7" s="3"/>
      <c r="O7" s="3"/>
      <c r="P7" s="3"/>
      <c r="Q7" s="3"/>
      <c r="R7" s="3"/>
      <c r="S7" s="3"/>
      <c r="T7" s="3"/>
      <c r="U7" s="3"/>
      <c r="V7" s="3"/>
      <c r="W7" s="3"/>
      <c r="X7" s="3"/>
      <c r="Y7" s="3"/>
      <c r="Z7" s="3"/>
    </row>
    <row r="8" ht="15.75" customHeight="1">
      <c r="A8" s="171"/>
      <c r="B8" s="8"/>
      <c r="C8" s="8"/>
      <c r="D8" s="8"/>
      <c r="E8" s="105"/>
      <c r="F8" s="193" t="s">
        <v>14</v>
      </c>
      <c r="G8" s="69"/>
      <c r="H8" s="12"/>
      <c r="I8" s="193" t="s">
        <v>14</v>
      </c>
      <c r="J8" s="3"/>
      <c r="K8" s="3"/>
      <c r="L8" s="3"/>
      <c r="M8" s="3"/>
      <c r="N8" s="3"/>
      <c r="O8" s="3"/>
      <c r="P8" s="3"/>
      <c r="Q8" s="3"/>
      <c r="R8" s="3"/>
      <c r="S8" s="3"/>
      <c r="T8" s="3"/>
      <c r="U8" s="3"/>
      <c r="V8" s="3"/>
      <c r="W8" s="3"/>
      <c r="X8" s="3"/>
      <c r="Y8" s="3"/>
      <c r="Z8" s="3"/>
    </row>
    <row r="9" ht="16.5" customHeight="1">
      <c r="A9" s="172" t="s">
        <v>17</v>
      </c>
      <c r="B9" s="173">
        <v>38.0</v>
      </c>
      <c r="C9" s="174" t="s">
        <v>18</v>
      </c>
      <c r="D9" s="175" t="s">
        <v>10</v>
      </c>
      <c r="E9" s="176">
        <f t="shared" ref="E9:E18" si="2">IF(D9=$I$5,100%,IF(D9=$I$6,50%,IF(OR(D9=$I$8,D9=""),"",0)))</f>
        <v>0</v>
      </c>
      <c r="F9" s="194" t="s">
        <v>16</v>
      </c>
      <c r="G9" s="69"/>
      <c r="H9" s="12"/>
      <c r="I9" s="194" t="s">
        <v>16</v>
      </c>
      <c r="J9" s="3"/>
      <c r="K9" s="3"/>
      <c r="L9" s="3"/>
      <c r="M9" s="3"/>
      <c r="N9" s="3"/>
      <c r="O9" s="3"/>
      <c r="P9" s="3"/>
      <c r="Q9" s="3"/>
      <c r="R9" s="3"/>
      <c r="S9" s="3"/>
      <c r="T9" s="3"/>
      <c r="U9" s="3"/>
      <c r="V9" s="3"/>
      <c r="W9" s="3"/>
      <c r="X9" s="3"/>
      <c r="Y9" s="3"/>
      <c r="Z9" s="3"/>
    </row>
    <row r="10" ht="15.75" customHeight="1">
      <c r="A10" s="178"/>
      <c r="B10" s="179">
        <v>39.0</v>
      </c>
      <c r="C10" s="180" t="s">
        <v>19</v>
      </c>
      <c r="D10" s="181" t="s">
        <v>10</v>
      </c>
      <c r="E10" s="182">
        <f t="shared" si="2"/>
        <v>0</v>
      </c>
      <c r="F10" s="59"/>
      <c r="G10" s="1"/>
      <c r="H10" s="1"/>
      <c r="I10" s="92"/>
      <c r="J10" s="3"/>
      <c r="K10" s="3"/>
      <c r="L10" s="3"/>
      <c r="M10" s="3"/>
      <c r="N10" s="3"/>
      <c r="O10" s="3"/>
      <c r="P10" s="3"/>
      <c r="Q10" s="3"/>
      <c r="R10" s="3"/>
      <c r="S10" s="3"/>
      <c r="T10" s="3"/>
      <c r="U10" s="3"/>
      <c r="V10" s="3"/>
      <c r="W10" s="3"/>
      <c r="X10" s="3"/>
      <c r="Y10" s="3"/>
      <c r="Z10" s="3"/>
    </row>
    <row r="11" ht="15.75" customHeight="1">
      <c r="A11" s="178"/>
      <c r="B11" s="184">
        <v>39.0</v>
      </c>
      <c r="C11" s="185" t="s">
        <v>20</v>
      </c>
      <c r="D11" s="181" t="s">
        <v>10</v>
      </c>
      <c r="E11" s="182">
        <f t="shared" si="2"/>
        <v>0</v>
      </c>
      <c r="F11" s="69"/>
      <c r="G11" s="1"/>
      <c r="H11" s="1"/>
      <c r="I11" s="1"/>
      <c r="J11" s="3"/>
      <c r="K11" s="3"/>
      <c r="L11" s="3"/>
      <c r="M11" s="3"/>
      <c r="N11" s="3"/>
      <c r="O11" s="3"/>
      <c r="P11" s="3"/>
      <c r="Q11" s="3"/>
      <c r="R11" s="3"/>
      <c r="S11" s="3"/>
      <c r="T11" s="3"/>
      <c r="U11" s="3"/>
      <c r="V11" s="3"/>
      <c r="W11" s="3"/>
      <c r="X11" s="3"/>
      <c r="Y11" s="3"/>
      <c r="Z11" s="3"/>
    </row>
    <row r="12" ht="15.75" customHeight="1">
      <c r="A12" s="178"/>
      <c r="B12" s="179">
        <v>46.0</v>
      </c>
      <c r="C12" s="180" t="s">
        <v>21</v>
      </c>
      <c r="D12" s="181" t="s">
        <v>10</v>
      </c>
      <c r="E12" s="182">
        <f t="shared" si="2"/>
        <v>0</v>
      </c>
      <c r="F12" s="69"/>
      <c r="G12" s="1"/>
      <c r="H12" s="1"/>
      <c r="I12" s="1"/>
      <c r="J12" s="3"/>
      <c r="K12" s="3"/>
      <c r="L12" s="3"/>
      <c r="M12" s="3"/>
      <c r="N12" s="3"/>
      <c r="O12" s="3"/>
      <c r="P12" s="3"/>
      <c r="Q12" s="3"/>
      <c r="R12" s="3"/>
      <c r="S12" s="3"/>
      <c r="T12" s="3"/>
      <c r="U12" s="3"/>
      <c r="V12" s="3"/>
      <c r="W12" s="3"/>
      <c r="X12" s="3"/>
      <c r="Y12" s="3"/>
      <c r="Z12" s="3"/>
    </row>
    <row r="13" ht="31.5" customHeight="1">
      <c r="A13" s="178"/>
      <c r="B13" s="184">
        <v>46.0</v>
      </c>
      <c r="C13" s="185" t="s">
        <v>22</v>
      </c>
      <c r="D13" s="181" t="s">
        <v>10</v>
      </c>
      <c r="E13" s="182">
        <f t="shared" si="2"/>
        <v>0</v>
      </c>
      <c r="F13" s="69"/>
      <c r="G13" s="1"/>
      <c r="H13" s="1"/>
      <c r="I13" s="1"/>
      <c r="J13" s="3"/>
      <c r="K13" s="3"/>
      <c r="L13" s="3"/>
      <c r="M13" s="3"/>
      <c r="N13" s="3"/>
      <c r="O13" s="3"/>
      <c r="P13" s="3"/>
      <c r="Q13" s="3"/>
      <c r="R13" s="3"/>
      <c r="S13" s="3"/>
      <c r="T13" s="3"/>
      <c r="U13" s="3"/>
      <c r="V13" s="3"/>
      <c r="W13" s="3"/>
      <c r="X13" s="3"/>
      <c r="Y13" s="3"/>
      <c r="Z13" s="3"/>
    </row>
    <row r="14" ht="48.0" customHeight="1">
      <c r="A14" s="178"/>
      <c r="B14" s="179">
        <v>55.0</v>
      </c>
      <c r="C14" s="180" t="s">
        <v>23</v>
      </c>
      <c r="D14" s="181" t="s">
        <v>10</v>
      </c>
      <c r="E14" s="182">
        <f t="shared" si="2"/>
        <v>0</v>
      </c>
      <c r="F14" s="69"/>
      <c r="G14" s="1"/>
      <c r="H14" s="1"/>
      <c r="I14" s="1"/>
      <c r="J14" s="3"/>
      <c r="K14" s="3"/>
      <c r="L14" s="3"/>
      <c r="M14" s="3"/>
      <c r="N14" s="3"/>
      <c r="O14" s="3"/>
      <c r="P14" s="3"/>
      <c r="Q14" s="3"/>
      <c r="R14" s="3"/>
      <c r="S14" s="3"/>
      <c r="T14" s="3"/>
      <c r="U14" s="3"/>
      <c r="V14" s="3"/>
      <c r="W14" s="3"/>
      <c r="X14" s="3"/>
      <c r="Y14" s="3"/>
      <c r="Z14" s="3"/>
    </row>
    <row r="15" ht="31.5" customHeight="1">
      <c r="A15" s="178"/>
      <c r="B15" s="184">
        <v>57.0</v>
      </c>
      <c r="C15" s="185" t="s">
        <v>24</v>
      </c>
      <c r="D15" s="181" t="s">
        <v>10</v>
      </c>
      <c r="E15" s="182">
        <f t="shared" si="2"/>
        <v>0</v>
      </c>
      <c r="F15" s="69"/>
      <c r="G15" s="1"/>
      <c r="H15" s="1"/>
      <c r="I15" s="1"/>
      <c r="J15" s="3"/>
      <c r="K15" s="3"/>
      <c r="L15" s="3"/>
      <c r="M15" s="3"/>
      <c r="N15" s="3"/>
      <c r="O15" s="3"/>
      <c r="P15" s="3"/>
      <c r="Q15" s="3"/>
      <c r="R15" s="3"/>
      <c r="S15" s="3"/>
      <c r="T15" s="3"/>
      <c r="U15" s="3"/>
      <c r="V15" s="3"/>
      <c r="W15" s="3"/>
      <c r="X15" s="3"/>
      <c r="Y15" s="3"/>
      <c r="Z15" s="3"/>
    </row>
    <row r="16" ht="31.5" customHeight="1">
      <c r="A16" s="178"/>
      <c r="B16" s="179">
        <v>44.0</v>
      </c>
      <c r="C16" s="195" t="s">
        <v>25</v>
      </c>
      <c r="D16" s="181" t="s">
        <v>10</v>
      </c>
      <c r="E16" s="182">
        <f t="shared" si="2"/>
        <v>0</v>
      </c>
      <c r="F16" s="69"/>
      <c r="G16" s="1"/>
      <c r="H16" s="1"/>
      <c r="I16" s="1"/>
      <c r="J16" s="3"/>
      <c r="K16" s="3"/>
      <c r="L16" s="3"/>
      <c r="M16" s="3"/>
      <c r="N16" s="3"/>
      <c r="O16" s="3"/>
      <c r="P16" s="3"/>
      <c r="Q16" s="3"/>
      <c r="R16" s="3"/>
      <c r="S16" s="3"/>
      <c r="T16" s="3"/>
      <c r="U16" s="3"/>
      <c r="V16" s="3"/>
      <c r="W16" s="3"/>
      <c r="X16" s="3"/>
      <c r="Y16" s="3"/>
      <c r="Z16" s="3"/>
    </row>
    <row r="17" ht="15.75" customHeight="1">
      <c r="A17" s="178"/>
      <c r="B17" s="184">
        <v>45.0</v>
      </c>
      <c r="C17" s="196" t="s">
        <v>26</v>
      </c>
      <c r="D17" s="181" t="s">
        <v>10</v>
      </c>
      <c r="E17" s="182">
        <f t="shared" si="2"/>
        <v>0</v>
      </c>
      <c r="F17" s="69"/>
      <c r="G17" s="1"/>
      <c r="H17" s="1"/>
      <c r="I17" s="1"/>
      <c r="J17" s="3"/>
      <c r="K17" s="3"/>
      <c r="L17" s="3"/>
      <c r="M17" s="3"/>
      <c r="N17" s="3"/>
      <c r="O17" s="3"/>
      <c r="P17" s="3"/>
      <c r="Q17" s="3"/>
      <c r="R17" s="3"/>
      <c r="S17" s="3"/>
      <c r="T17" s="3"/>
      <c r="U17" s="3"/>
      <c r="V17" s="3"/>
      <c r="W17" s="3"/>
      <c r="X17" s="3"/>
      <c r="Y17" s="3"/>
      <c r="Z17" s="3"/>
    </row>
    <row r="18" ht="33.0" customHeight="1">
      <c r="A18" s="187"/>
      <c r="B18" s="197" t="s">
        <v>27</v>
      </c>
      <c r="C18" s="189" t="s">
        <v>28</v>
      </c>
      <c r="D18" s="190" t="s">
        <v>10</v>
      </c>
      <c r="E18" s="191">
        <f t="shared" si="2"/>
        <v>0</v>
      </c>
      <c r="F18" s="69"/>
      <c r="G18" s="1"/>
      <c r="H18" s="1"/>
      <c r="I18" s="1"/>
      <c r="J18" s="3"/>
      <c r="K18" s="3"/>
      <c r="L18" s="3"/>
      <c r="M18" s="3"/>
      <c r="N18" s="3"/>
      <c r="O18" s="3"/>
      <c r="P18" s="3"/>
      <c r="Q18" s="3"/>
      <c r="R18" s="3"/>
      <c r="S18" s="3"/>
      <c r="T18" s="3"/>
      <c r="U18" s="3"/>
      <c r="V18" s="3"/>
      <c r="W18" s="3"/>
      <c r="X18" s="3"/>
      <c r="Y18" s="3"/>
      <c r="Z18" s="3"/>
    </row>
    <row r="19" ht="15.75" customHeight="1">
      <c r="A19" s="171"/>
      <c r="B19" s="8"/>
      <c r="C19" s="8"/>
      <c r="D19" s="8"/>
      <c r="E19" s="105"/>
      <c r="F19" s="69"/>
      <c r="G19" s="1"/>
      <c r="H19" s="1"/>
      <c r="I19" s="1"/>
      <c r="J19" s="3"/>
      <c r="K19" s="3"/>
      <c r="L19" s="3"/>
      <c r="M19" s="3"/>
      <c r="N19" s="3"/>
      <c r="O19" s="3"/>
      <c r="P19" s="3"/>
      <c r="Q19" s="3"/>
      <c r="R19" s="3"/>
      <c r="S19" s="3"/>
      <c r="T19" s="3"/>
      <c r="U19" s="3"/>
      <c r="V19" s="3"/>
      <c r="W19" s="3"/>
      <c r="X19" s="3"/>
      <c r="Y19" s="3"/>
      <c r="Z19" s="3"/>
    </row>
    <row r="20" ht="31.5" customHeight="1">
      <c r="A20" s="172" t="s">
        <v>29</v>
      </c>
      <c r="B20" s="198">
        <v>60.0</v>
      </c>
      <c r="C20" s="199" t="s">
        <v>30</v>
      </c>
      <c r="D20" s="175" t="s">
        <v>10</v>
      </c>
      <c r="E20" s="176">
        <f t="shared" ref="E20:E21" si="3">IF(D20=$I$5,100%,IF(D20=$I$6,50%,IF(OR(D20=$I$8,D20=""),"",0)))</f>
        <v>0</v>
      </c>
      <c r="F20" s="69"/>
      <c r="G20" s="1"/>
      <c r="H20" s="1"/>
      <c r="I20" s="1"/>
      <c r="J20" s="3"/>
      <c r="K20" s="3"/>
      <c r="L20" s="3"/>
      <c r="M20" s="3"/>
      <c r="N20" s="3"/>
      <c r="O20" s="3"/>
      <c r="P20" s="3"/>
      <c r="Q20" s="3"/>
      <c r="R20" s="3"/>
      <c r="S20" s="3"/>
      <c r="T20" s="3"/>
      <c r="U20" s="3"/>
      <c r="V20" s="3"/>
      <c r="W20" s="3"/>
      <c r="X20" s="3"/>
      <c r="Y20" s="3"/>
      <c r="Z20" s="3"/>
    </row>
    <row r="21" ht="16.5" customHeight="1">
      <c r="A21" s="187"/>
      <c r="B21" s="200">
        <v>63.0</v>
      </c>
      <c r="C21" s="201" t="s">
        <v>31</v>
      </c>
      <c r="D21" s="190" t="s">
        <v>10</v>
      </c>
      <c r="E21" s="191">
        <f t="shared" si="3"/>
        <v>0</v>
      </c>
      <c r="F21" s="69"/>
      <c r="G21" s="1"/>
      <c r="H21" s="1"/>
      <c r="I21" s="1"/>
      <c r="J21" s="3"/>
      <c r="K21" s="3"/>
      <c r="L21" s="3"/>
      <c r="M21" s="3"/>
      <c r="N21" s="3"/>
      <c r="O21" s="3"/>
      <c r="P21" s="3"/>
      <c r="Q21" s="3"/>
      <c r="R21" s="3"/>
      <c r="S21" s="3"/>
      <c r="T21" s="3"/>
      <c r="U21" s="3"/>
      <c r="V21" s="3"/>
      <c r="W21" s="3"/>
      <c r="X21" s="3"/>
      <c r="Y21" s="3"/>
      <c r="Z21" s="3"/>
    </row>
    <row r="22" ht="15.75" customHeight="1">
      <c r="A22" s="171"/>
      <c r="B22" s="8"/>
      <c r="C22" s="8"/>
      <c r="D22" s="8"/>
      <c r="E22" s="105"/>
      <c r="F22" s="69"/>
      <c r="G22" s="1"/>
      <c r="H22" s="1"/>
      <c r="I22" s="1"/>
      <c r="J22" s="3"/>
      <c r="K22" s="3"/>
      <c r="L22" s="3"/>
      <c r="M22" s="3"/>
      <c r="N22" s="3"/>
      <c r="O22" s="3"/>
      <c r="P22" s="3"/>
      <c r="Q22" s="3"/>
      <c r="R22" s="3"/>
      <c r="S22" s="3"/>
      <c r="T22" s="3"/>
      <c r="U22" s="3"/>
      <c r="V22" s="3"/>
      <c r="W22" s="3"/>
      <c r="X22" s="3"/>
      <c r="Y22" s="3"/>
      <c r="Z22" s="3"/>
    </row>
    <row r="23" ht="15.75" customHeight="1">
      <c r="A23" s="172" t="s">
        <v>32</v>
      </c>
      <c r="B23" s="173">
        <v>68.0</v>
      </c>
      <c r="C23" s="174" t="s">
        <v>33</v>
      </c>
      <c r="D23" s="175" t="s">
        <v>10</v>
      </c>
      <c r="E23" s="176">
        <f t="shared" ref="E23:E27" si="4">IF(D23=$I$5,100%,IF(D23=$I$6,50%,IF(OR(D23=$I$8,D23=""),"",0)))</f>
        <v>0</v>
      </c>
      <c r="F23" s="69"/>
      <c r="G23" s="1"/>
      <c r="H23" s="1"/>
      <c r="I23" s="1"/>
      <c r="J23" s="3"/>
      <c r="K23" s="3"/>
      <c r="L23" s="3"/>
      <c r="M23" s="3"/>
      <c r="N23" s="3"/>
      <c r="O23" s="3"/>
      <c r="P23" s="3"/>
      <c r="Q23" s="3"/>
      <c r="R23" s="3"/>
      <c r="S23" s="3"/>
      <c r="T23" s="3"/>
      <c r="U23" s="3"/>
      <c r="V23" s="3"/>
      <c r="W23" s="3"/>
      <c r="X23" s="3"/>
      <c r="Y23" s="3"/>
      <c r="Z23" s="3"/>
    </row>
    <row r="24" ht="31.5" customHeight="1">
      <c r="A24" s="178"/>
      <c r="B24" s="179">
        <v>65.0</v>
      </c>
      <c r="C24" s="180" t="s">
        <v>34</v>
      </c>
      <c r="D24" s="181" t="s">
        <v>10</v>
      </c>
      <c r="E24" s="182">
        <f t="shared" si="4"/>
        <v>0</v>
      </c>
      <c r="F24" s="69"/>
      <c r="G24" s="1"/>
      <c r="H24" s="1"/>
      <c r="I24" s="1"/>
      <c r="J24" s="3"/>
      <c r="K24" s="3"/>
      <c r="L24" s="3"/>
      <c r="M24" s="3"/>
      <c r="N24" s="3"/>
      <c r="O24" s="3"/>
      <c r="P24" s="3"/>
      <c r="Q24" s="3"/>
      <c r="R24" s="3"/>
      <c r="S24" s="3"/>
      <c r="T24" s="3"/>
      <c r="U24" s="3"/>
      <c r="V24" s="3"/>
      <c r="W24" s="3"/>
      <c r="X24" s="3"/>
      <c r="Y24" s="3"/>
      <c r="Z24" s="3"/>
    </row>
    <row r="25" ht="31.5" customHeight="1">
      <c r="A25" s="178"/>
      <c r="B25" s="184">
        <v>67.0</v>
      </c>
      <c r="C25" s="185" t="s">
        <v>35</v>
      </c>
      <c r="D25" s="181" t="s">
        <v>10</v>
      </c>
      <c r="E25" s="182">
        <f t="shared" si="4"/>
        <v>0</v>
      </c>
      <c r="F25" s="69"/>
      <c r="G25" s="1"/>
      <c r="H25" s="1"/>
      <c r="I25" s="1"/>
      <c r="J25" s="3"/>
      <c r="K25" s="3"/>
      <c r="L25" s="3"/>
      <c r="M25" s="3"/>
      <c r="N25" s="3"/>
      <c r="O25" s="3"/>
      <c r="P25" s="3"/>
      <c r="Q25" s="3"/>
      <c r="R25" s="3"/>
      <c r="S25" s="3"/>
      <c r="T25" s="3"/>
      <c r="U25" s="3"/>
      <c r="V25" s="3"/>
      <c r="W25" s="3"/>
      <c r="X25" s="3"/>
      <c r="Y25" s="3"/>
      <c r="Z25" s="3"/>
    </row>
    <row r="26" ht="15.75" customHeight="1">
      <c r="A26" s="178"/>
      <c r="B26" s="179">
        <v>70.0</v>
      </c>
      <c r="C26" s="180" t="s">
        <v>36</v>
      </c>
      <c r="D26" s="181" t="s">
        <v>10</v>
      </c>
      <c r="E26" s="182">
        <f t="shared" si="4"/>
        <v>0</v>
      </c>
      <c r="F26" s="69"/>
      <c r="G26" s="1"/>
      <c r="H26" s="1"/>
      <c r="I26" s="1"/>
      <c r="J26" s="3"/>
      <c r="K26" s="3"/>
      <c r="L26" s="3"/>
      <c r="M26" s="3"/>
      <c r="N26" s="3"/>
      <c r="O26" s="3"/>
      <c r="P26" s="3"/>
      <c r="Q26" s="3"/>
      <c r="R26" s="3"/>
      <c r="S26" s="3"/>
      <c r="T26" s="3"/>
      <c r="U26" s="3"/>
      <c r="V26" s="3"/>
      <c r="W26" s="3"/>
      <c r="X26" s="3"/>
      <c r="Y26" s="3"/>
      <c r="Z26" s="3"/>
    </row>
    <row r="27" ht="33.0" customHeight="1">
      <c r="A27" s="187"/>
      <c r="B27" s="200">
        <v>72.0</v>
      </c>
      <c r="C27" s="201" t="s">
        <v>37</v>
      </c>
      <c r="D27" s="190" t="s">
        <v>10</v>
      </c>
      <c r="E27" s="191">
        <f t="shared" si="4"/>
        <v>0</v>
      </c>
      <c r="F27" s="69"/>
      <c r="G27" s="1"/>
      <c r="H27" s="1"/>
      <c r="I27" s="1"/>
      <c r="J27" s="3"/>
      <c r="K27" s="3"/>
      <c r="L27" s="3"/>
      <c r="M27" s="3"/>
      <c r="N27" s="3"/>
      <c r="O27" s="3"/>
      <c r="P27" s="3"/>
      <c r="Q27" s="3"/>
      <c r="R27" s="3"/>
      <c r="S27" s="3"/>
      <c r="T27" s="3"/>
      <c r="U27" s="3"/>
      <c r="V27" s="3"/>
      <c r="W27" s="3"/>
      <c r="X27" s="3"/>
      <c r="Y27" s="3"/>
      <c r="Z27" s="3"/>
    </row>
    <row r="28" ht="15.75" customHeight="1">
      <c r="A28" s="171"/>
      <c r="B28" s="8"/>
      <c r="C28" s="8"/>
      <c r="D28" s="8"/>
      <c r="E28" s="105"/>
      <c r="F28" s="69"/>
      <c r="G28" s="1"/>
      <c r="H28" s="1"/>
      <c r="I28" s="1"/>
      <c r="J28" s="3"/>
      <c r="K28" s="3"/>
      <c r="L28" s="3"/>
      <c r="M28" s="3"/>
      <c r="N28" s="3"/>
      <c r="O28" s="3"/>
      <c r="P28" s="3"/>
      <c r="Q28" s="3"/>
      <c r="R28" s="3"/>
      <c r="S28" s="3"/>
      <c r="T28" s="3"/>
      <c r="U28" s="3"/>
      <c r="V28" s="3"/>
      <c r="W28" s="3"/>
      <c r="X28" s="3"/>
      <c r="Y28" s="3"/>
      <c r="Z28" s="3"/>
    </row>
    <row r="29" ht="31.5" customHeight="1">
      <c r="A29" s="172" t="s">
        <v>38</v>
      </c>
      <c r="B29" s="173">
        <v>73.0</v>
      </c>
      <c r="C29" s="174" t="s">
        <v>78</v>
      </c>
      <c r="D29" s="175" t="s">
        <v>10</v>
      </c>
      <c r="E29" s="176">
        <f t="shared" ref="E29:E41" si="5">IF(D29=$I$5,100%,IF(D29=$I$6,50%,IF(OR(D29=$I$8,D29=""),"",0)))</f>
        <v>0</v>
      </c>
      <c r="F29" s="69"/>
      <c r="G29" s="1"/>
      <c r="H29" s="1"/>
      <c r="I29" s="1"/>
      <c r="J29" s="3"/>
      <c r="K29" s="3"/>
      <c r="L29" s="3"/>
      <c r="M29" s="3"/>
      <c r="N29" s="3"/>
      <c r="O29" s="3"/>
      <c r="P29" s="3"/>
      <c r="Q29" s="3"/>
      <c r="R29" s="3"/>
      <c r="S29" s="3"/>
      <c r="T29" s="3"/>
      <c r="U29" s="3"/>
      <c r="V29" s="3"/>
      <c r="W29" s="3"/>
      <c r="X29" s="3"/>
      <c r="Y29" s="3"/>
      <c r="Z29" s="3"/>
    </row>
    <row r="30" ht="31.5" customHeight="1">
      <c r="A30" s="178"/>
      <c r="B30" s="179">
        <v>74.0</v>
      </c>
      <c r="C30" s="180" t="s">
        <v>40</v>
      </c>
      <c r="D30" s="181" t="s">
        <v>10</v>
      </c>
      <c r="E30" s="182">
        <f t="shared" si="5"/>
        <v>0</v>
      </c>
      <c r="F30" s="69"/>
      <c r="G30" s="1"/>
      <c r="H30" s="1"/>
      <c r="I30" s="1"/>
      <c r="J30" s="3"/>
      <c r="K30" s="3"/>
      <c r="L30" s="3"/>
      <c r="M30" s="3"/>
      <c r="N30" s="3"/>
      <c r="O30" s="3"/>
      <c r="P30" s="3"/>
      <c r="Q30" s="3"/>
      <c r="R30" s="3"/>
      <c r="S30" s="3"/>
      <c r="T30" s="3"/>
      <c r="U30" s="3"/>
      <c r="V30" s="3"/>
      <c r="W30" s="3"/>
      <c r="X30" s="3"/>
      <c r="Y30" s="3"/>
      <c r="Z30" s="3"/>
    </row>
    <row r="31" ht="15.75" customHeight="1">
      <c r="A31" s="178"/>
      <c r="B31" s="184">
        <v>74.0</v>
      </c>
      <c r="C31" s="185" t="s">
        <v>41</v>
      </c>
      <c r="D31" s="181" t="s">
        <v>10</v>
      </c>
      <c r="E31" s="182">
        <f t="shared" si="5"/>
        <v>0</v>
      </c>
      <c r="F31" s="69"/>
      <c r="G31" s="1"/>
      <c r="H31" s="1"/>
      <c r="I31" s="1"/>
      <c r="J31" s="3"/>
      <c r="K31" s="3"/>
      <c r="L31" s="3"/>
      <c r="M31" s="3"/>
      <c r="N31" s="3"/>
      <c r="O31" s="3"/>
      <c r="P31" s="3"/>
      <c r="Q31" s="3"/>
      <c r="R31" s="3"/>
      <c r="S31" s="3"/>
      <c r="T31" s="3"/>
      <c r="U31" s="3"/>
      <c r="V31" s="3"/>
      <c r="W31" s="3"/>
      <c r="X31" s="3"/>
      <c r="Y31" s="3"/>
      <c r="Z31" s="3"/>
    </row>
    <row r="32" ht="15.75" customHeight="1">
      <c r="A32" s="178"/>
      <c r="B32" s="179">
        <v>74.0</v>
      </c>
      <c r="C32" s="180" t="s">
        <v>42</v>
      </c>
      <c r="D32" s="181" t="s">
        <v>10</v>
      </c>
      <c r="E32" s="182">
        <f t="shared" si="5"/>
        <v>0</v>
      </c>
      <c r="F32" s="69"/>
      <c r="G32" s="1"/>
      <c r="H32" s="1"/>
      <c r="I32" s="1"/>
      <c r="J32" s="3"/>
      <c r="K32" s="3"/>
      <c r="L32" s="3"/>
      <c r="M32" s="3"/>
      <c r="N32" s="3"/>
      <c r="O32" s="3"/>
      <c r="P32" s="3"/>
      <c r="Q32" s="3"/>
      <c r="R32" s="3"/>
      <c r="S32" s="3"/>
      <c r="T32" s="3"/>
      <c r="U32" s="3"/>
      <c r="V32" s="3"/>
      <c r="W32" s="3"/>
      <c r="X32" s="3"/>
      <c r="Y32" s="3"/>
      <c r="Z32" s="3"/>
    </row>
    <row r="33" ht="31.5" customHeight="1">
      <c r="A33" s="178"/>
      <c r="B33" s="184">
        <v>75.0</v>
      </c>
      <c r="C33" s="185" t="s">
        <v>43</v>
      </c>
      <c r="D33" s="181" t="s">
        <v>8</v>
      </c>
      <c r="E33" s="182">
        <f t="shared" si="5"/>
        <v>1</v>
      </c>
      <c r="F33" s="69"/>
      <c r="G33" s="1"/>
      <c r="H33" s="1"/>
      <c r="I33" s="1"/>
      <c r="J33" s="3"/>
      <c r="K33" s="3"/>
      <c r="L33" s="3"/>
      <c r="M33" s="3"/>
      <c r="N33" s="3"/>
      <c r="O33" s="3"/>
      <c r="P33" s="3"/>
      <c r="Q33" s="3"/>
      <c r="R33" s="3"/>
      <c r="S33" s="3"/>
      <c r="T33" s="3"/>
      <c r="U33" s="3"/>
      <c r="V33" s="3"/>
      <c r="W33" s="3"/>
      <c r="X33" s="3"/>
      <c r="Y33" s="3"/>
      <c r="Z33" s="3"/>
    </row>
    <row r="34" ht="31.5" customHeight="1">
      <c r="A34" s="178"/>
      <c r="B34" s="184">
        <v>75.0</v>
      </c>
      <c r="C34" s="185" t="s">
        <v>44</v>
      </c>
      <c r="D34" s="181" t="s">
        <v>10</v>
      </c>
      <c r="E34" s="182">
        <f t="shared" si="5"/>
        <v>0</v>
      </c>
      <c r="F34" s="69"/>
      <c r="G34" s="1"/>
      <c r="H34" s="1"/>
      <c r="I34" s="1"/>
      <c r="J34" s="3"/>
      <c r="K34" s="3"/>
      <c r="L34" s="3"/>
      <c r="M34" s="3"/>
      <c r="N34" s="3"/>
      <c r="O34" s="3"/>
      <c r="P34" s="3"/>
      <c r="Q34" s="3"/>
      <c r="R34" s="3"/>
      <c r="S34" s="3"/>
      <c r="T34" s="3"/>
      <c r="U34" s="3"/>
      <c r="V34" s="3"/>
      <c r="W34" s="3"/>
      <c r="X34" s="3"/>
      <c r="Y34" s="3"/>
      <c r="Z34" s="3"/>
    </row>
    <row r="35" ht="15.75" customHeight="1">
      <c r="A35" s="178"/>
      <c r="B35" s="179">
        <v>78.0</v>
      </c>
      <c r="C35" s="180" t="s">
        <v>45</v>
      </c>
      <c r="D35" s="181" t="s">
        <v>10</v>
      </c>
      <c r="E35" s="182">
        <f t="shared" si="5"/>
        <v>0</v>
      </c>
      <c r="F35" s="69"/>
      <c r="G35" s="1"/>
      <c r="H35" s="1"/>
      <c r="I35" s="1"/>
      <c r="J35" s="3"/>
      <c r="K35" s="3"/>
      <c r="L35" s="3"/>
      <c r="M35" s="3"/>
      <c r="N35" s="3"/>
      <c r="O35" s="3"/>
      <c r="P35" s="3"/>
      <c r="Q35" s="3"/>
      <c r="R35" s="3"/>
      <c r="S35" s="3"/>
      <c r="T35" s="3"/>
      <c r="U35" s="3"/>
      <c r="V35" s="3"/>
      <c r="W35" s="3"/>
      <c r="X35" s="3"/>
      <c r="Y35" s="3"/>
      <c r="Z35" s="3"/>
    </row>
    <row r="36" ht="15.75" customHeight="1">
      <c r="A36" s="178"/>
      <c r="B36" s="184">
        <v>78.0</v>
      </c>
      <c r="C36" s="185" t="s">
        <v>46</v>
      </c>
      <c r="D36" s="181" t="s">
        <v>10</v>
      </c>
      <c r="E36" s="182">
        <f t="shared" si="5"/>
        <v>0</v>
      </c>
      <c r="F36" s="69"/>
      <c r="G36" s="1"/>
      <c r="H36" s="1"/>
      <c r="I36" s="1"/>
      <c r="J36" s="3"/>
      <c r="K36" s="3"/>
      <c r="L36" s="3"/>
      <c r="M36" s="3"/>
      <c r="N36" s="3"/>
      <c r="O36" s="3"/>
      <c r="P36" s="3"/>
      <c r="Q36" s="3"/>
      <c r="R36" s="3"/>
      <c r="S36" s="3"/>
      <c r="T36" s="3"/>
      <c r="U36" s="3"/>
      <c r="V36" s="3"/>
      <c r="W36" s="3"/>
      <c r="X36" s="3"/>
      <c r="Y36" s="3"/>
      <c r="Z36" s="3"/>
    </row>
    <row r="37" ht="15.75" customHeight="1">
      <c r="A37" s="178"/>
      <c r="B37" s="179">
        <v>78.0</v>
      </c>
      <c r="C37" s="180" t="s">
        <v>47</v>
      </c>
      <c r="D37" s="181" t="s">
        <v>10</v>
      </c>
      <c r="E37" s="182">
        <f t="shared" si="5"/>
        <v>0</v>
      </c>
      <c r="F37" s="69"/>
      <c r="G37" s="1"/>
      <c r="H37" s="1"/>
      <c r="I37" s="1"/>
      <c r="J37" s="3"/>
      <c r="K37" s="3"/>
      <c r="L37" s="3"/>
      <c r="M37" s="3"/>
      <c r="N37" s="3"/>
      <c r="O37" s="3"/>
      <c r="P37" s="3"/>
      <c r="Q37" s="3"/>
      <c r="R37" s="3"/>
      <c r="S37" s="3"/>
      <c r="T37" s="3"/>
      <c r="U37" s="3"/>
      <c r="V37" s="3"/>
      <c r="W37" s="3"/>
      <c r="X37" s="3"/>
      <c r="Y37" s="3"/>
      <c r="Z37" s="3"/>
    </row>
    <row r="38" ht="15.75" customHeight="1">
      <c r="A38" s="178"/>
      <c r="B38" s="184">
        <v>78.0</v>
      </c>
      <c r="C38" s="185" t="s">
        <v>48</v>
      </c>
      <c r="D38" s="181" t="s">
        <v>8</v>
      </c>
      <c r="E38" s="182">
        <f t="shared" si="5"/>
        <v>1</v>
      </c>
      <c r="F38" s="69"/>
      <c r="G38" s="1"/>
      <c r="H38" s="1"/>
      <c r="I38" s="1"/>
      <c r="J38" s="3"/>
      <c r="K38" s="3"/>
      <c r="L38" s="3"/>
      <c r="M38" s="3"/>
      <c r="N38" s="3"/>
      <c r="O38" s="3"/>
      <c r="P38" s="3"/>
      <c r="Q38" s="3"/>
      <c r="R38" s="3"/>
      <c r="S38" s="3"/>
      <c r="T38" s="3"/>
      <c r="U38" s="3"/>
      <c r="V38" s="3"/>
      <c r="W38" s="3"/>
      <c r="X38" s="3"/>
      <c r="Y38" s="3"/>
      <c r="Z38" s="3"/>
    </row>
    <row r="39" ht="15.75" customHeight="1">
      <c r="A39" s="178"/>
      <c r="B39" s="179">
        <v>79.0</v>
      </c>
      <c r="C39" s="180" t="s">
        <v>49</v>
      </c>
      <c r="D39" s="181" t="s">
        <v>10</v>
      </c>
      <c r="E39" s="182">
        <f t="shared" si="5"/>
        <v>0</v>
      </c>
      <c r="F39" s="69"/>
      <c r="G39" s="1"/>
      <c r="H39" s="1"/>
      <c r="I39" s="1"/>
      <c r="J39" s="3"/>
      <c r="K39" s="3"/>
      <c r="L39" s="3"/>
      <c r="M39" s="3"/>
      <c r="N39" s="3"/>
      <c r="O39" s="3"/>
      <c r="P39" s="3"/>
      <c r="Q39" s="3"/>
      <c r="R39" s="3"/>
      <c r="S39" s="3"/>
      <c r="T39" s="3"/>
      <c r="U39" s="3"/>
      <c r="V39" s="3"/>
      <c r="W39" s="3"/>
      <c r="X39" s="3"/>
      <c r="Y39" s="3"/>
      <c r="Z39" s="3"/>
    </row>
    <row r="40" ht="15.75" customHeight="1">
      <c r="A40" s="178"/>
      <c r="B40" s="184">
        <v>79.0</v>
      </c>
      <c r="C40" s="196" t="s">
        <v>50</v>
      </c>
      <c r="D40" s="181" t="s">
        <v>10</v>
      </c>
      <c r="E40" s="182">
        <f t="shared" si="5"/>
        <v>0</v>
      </c>
      <c r="F40" s="69"/>
      <c r="G40" s="1"/>
      <c r="H40" s="1"/>
      <c r="I40" s="1"/>
      <c r="J40" s="3"/>
      <c r="K40" s="3"/>
      <c r="L40" s="3"/>
      <c r="M40" s="3"/>
      <c r="N40" s="3"/>
      <c r="O40" s="3"/>
      <c r="P40" s="3"/>
      <c r="Q40" s="3"/>
      <c r="R40" s="3"/>
      <c r="S40" s="3"/>
      <c r="T40" s="3"/>
      <c r="U40" s="3"/>
      <c r="V40" s="3"/>
      <c r="W40" s="3"/>
      <c r="X40" s="3"/>
      <c r="Y40" s="3"/>
      <c r="Z40" s="3"/>
    </row>
    <row r="41" ht="16.5" customHeight="1">
      <c r="A41" s="187"/>
      <c r="B41" s="200">
        <v>85.0</v>
      </c>
      <c r="C41" s="201" t="s">
        <v>51</v>
      </c>
      <c r="D41" s="190" t="s">
        <v>10</v>
      </c>
      <c r="E41" s="191">
        <f t="shared" si="5"/>
        <v>0</v>
      </c>
      <c r="F41" s="69"/>
      <c r="G41" s="1"/>
      <c r="H41" s="1"/>
      <c r="I41" s="1"/>
      <c r="J41" s="3"/>
      <c r="K41" s="3"/>
      <c r="L41" s="3"/>
      <c r="M41" s="3"/>
      <c r="N41" s="3"/>
      <c r="O41" s="3"/>
      <c r="P41" s="3"/>
      <c r="Q41" s="3"/>
      <c r="R41" s="3"/>
      <c r="S41" s="3"/>
      <c r="T41" s="3"/>
      <c r="U41" s="3"/>
      <c r="V41" s="3"/>
      <c r="W41" s="3"/>
      <c r="X41" s="3"/>
      <c r="Y41" s="3"/>
      <c r="Z41" s="3"/>
    </row>
    <row r="42" ht="15.75" customHeight="1">
      <c r="A42" s="171"/>
      <c r="B42" s="8"/>
      <c r="C42" s="8"/>
      <c r="D42" s="8"/>
      <c r="E42" s="105"/>
      <c r="F42" s="69"/>
      <c r="G42" s="1"/>
      <c r="H42" s="1"/>
      <c r="I42" s="1"/>
      <c r="J42" s="3"/>
      <c r="K42" s="3"/>
      <c r="L42" s="3"/>
      <c r="M42" s="3"/>
      <c r="N42" s="3"/>
      <c r="O42" s="3"/>
      <c r="P42" s="3"/>
      <c r="Q42" s="3"/>
      <c r="R42" s="3"/>
      <c r="S42" s="3"/>
      <c r="T42" s="3"/>
      <c r="U42" s="3"/>
      <c r="V42" s="3"/>
      <c r="W42" s="3"/>
      <c r="X42" s="3"/>
      <c r="Y42" s="3"/>
      <c r="Z42" s="3"/>
    </row>
    <row r="43" ht="15.75" customHeight="1">
      <c r="A43" s="172" t="s">
        <v>80</v>
      </c>
      <c r="B43" s="173">
        <v>93.0</v>
      </c>
      <c r="C43" s="202" t="s">
        <v>53</v>
      </c>
      <c r="D43" s="175" t="s">
        <v>10</v>
      </c>
      <c r="E43" s="176">
        <f t="shared" ref="E43:E45" si="6">IF(D43=$I$5,100%,IF(D43=$I$6,50%,IF(OR(D43=$I$8,D43=""),"",0)))</f>
        <v>0</v>
      </c>
      <c r="F43" s="69"/>
      <c r="G43" s="1"/>
      <c r="H43" s="1"/>
      <c r="I43" s="1"/>
      <c r="J43" s="3"/>
      <c r="K43" s="3"/>
      <c r="L43" s="3"/>
      <c r="M43" s="3"/>
      <c r="N43" s="3"/>
      <c r="O43" s="3"/>
      <c r="P43" s="3"/>
      <c r="Q43" s="3"/>
      <c r="R43" s="3"/>
      <c r="S43" s="3"/>
      <c r="T43" s="3"/>
      <c r="U43" s="3"/>
      <c r="V43" s="3"/>
      <c r="W43" s="3"/>
      <c r="X43" s="3"/>
      <c r="Y43" s="3"/>
      <c r="Z43" s="3"/>
    </row>
    <row r="44" ht="15.75" customHeight="1">
      <c r="A44" s="178"/>
      <c r="B44" s="179">
        <v>98.0</v>
      </c>
      <c r="C44" s="180" t="s">
        <v>54</v>
      </c>
      <c r="D44" s="181" t="s">
        <v>10</v>
      </c>
      <c r="E44" s="182">
        <f t="shared" si="6"/>
        <v>0</v>
      </c>
      <c r="F44" s="69"/>
      <c r="G44" s="1"/>
      <c r="H44" s="1"/>
      <c r="I44" s="1"/>
      <c r="J44" s="3"/>
      <c r="K44" s="3"/>
      <c r="L44" s="3"/>
      <c r="M44" s="3"/>
      <c r="N44" s="3"/>
      <c r="O44" s="3"/>
      <c r="P44" s="3"/>
      <c r="Q44" s="3"/>
      <c r="R44" s="3"/>
      <c r="S44" s="3"/>
      <c r="T44" s="3"/>
      <c r="U44" s="3"/>
      <c r="V44" s="3"/>
      <c r="W44" s="3"/>
      <c r="X44" s="3"/>
      <c r="Y44" s="3"/>
      <c r="Z44" s="3"/>
    </row>
    <row r="45" ht="33.0" customHeight="1">
      <c r="A45" s="187"/>
      <c r="B45" s="200">
        <v>96.0</v>
      </c>
      <c r="C45" s="201" t="s">
        <v>55</v>
      </c>
      <c r="D45" s="190" t="s">
        <v>10</v>
      </c>
      <c r="E45" s="191">
        <f t="shared" si="6"/>
        <v>0</v>
      </c>
      <c r="F45" s="69"/>
      <c r="G45" s="1"/>
      <c r="H45" s="1"/>
      <c r="I45" s="1"/>
      <c r="J45" s="3"/>
      <c r="K45" s="3"/>
      <c r="L45" s="3"/>
      <c r="M45" s="3"/>
      <c r="N45" s="3"/>
      <c r="O45" s="3"/>
      <c r="P45" s="3"/>
      <c r="Q45" s="3"/>
      <c r="R45" s="3"/>
      <c r="S45" s="3"/>
      <c r="T45" s="3"/>
      <c r="U45" s="3"/>
      <c r="V45" s="3"/>
      <c r="W45" s="3"/>
      <c r="X45" s="3"/>
      <c r="Y45" s="3"/>
      <c r="Z45" s="3"/>
    </row>
    <row r="46" ht="15.75" customHeight="1">
      <c r="A46" s="171"/>
      <c r="B46" s="8"/>
      <c r="C46" s="8"/>
      <c r="D46" s="8"/>
      <c r="E46" s="105"/>
      <c r="F46" s="69"/>
      <c r="G46" s="1"/>
      <c r="H46" s="1"/>
      <c r="I46" s="1"/>
      <c r="J46" s="3"/>
      <c r="K46" s="3"/>
      <c r="L46" s="3"/>
      <c r="M46" s="3"/>
      <c r="N46" s="3"/>
      <c r="O46" s="3"/>
      <c r="P46" s="3"/>
      <c r="Q46" s="3"/>
      <c r="R46" s="3"/>
      <c r="S46" s="3"/>
      <c r="T46" s="3"/>
      <c r="U46" s="3"/>
      <c r="V46" s="3"/>
      <c r="W46" s="3"/>
      <c r="X46" s="3"/>
      <c r="Y46" s="3"/>
      <c r="Z46" s="3"/>
    </row>
    <row r="47" ht="31.5" customHeight="1">
      <c r="A47" s="172" t="s">
        <v>56</v>
      </c>
      <c r="B47" s="173">
        <v>99.0</v>
      </c>
      <c r="C47" s="202" t="s">
        <v>57</v>
      </c>
      <c r="D47" s="175" t="s">
        <v>10</v>
      </c>
      <c r="E47" s="176">
        <f t="shared" ref="E47:E52" si="7">IF(D47=$I$5,100%,IF(D47=$I$6,50%,IF(OR(D47=$I$8,D47=""),"",0)))</f>
        <v>0</v>
      </c>
      <c r="F47" s="69"/>
      <c r="G47" s="1"/>
      <c r="H47" s="1"/>
      <c r="I47" s="1"/>
      <c r="J47" s="3"/>
      <c r="K47" s="3"/>
      <c r="L47" s="3"/>
      <c r="M47" s="3"/>
      <c r="N47" s="3"/>
      <c r="O47" s="3"/>
      <c r="P47" s="3"/>
      <c r="Q47" s="3"/>
      <c r="R47" s="3"/>
      <c r="S47" s="3"/>
      <c r="T47" s="3"/>
      <c r="U47" s="3"/>
      <c r="V47" s="3"/>
      <c r="W47" s="3"/>
      <c r="X47" s="3"/>
      <c r="Y47" s="3"/>
      <c r="Z47" s="3"/>
    </row>
    <row r="48" ht="31.5" customHeight="1">
      <c r="A48" s="178"/>
      <c r="B48" s="179">
        <v>103.0</v>
      </c>
      <c r="C48" s="180" t="s">
        <v>58</v>
      </c>
      <c r="D48" s="181" t="s">
        <v>8</v>
      </c>
      <c r="E48" s="182">
        <f t="shared" si="7"/>
        <v>1</v>
      </c>
      <c r="F48" s="69"/>
      <c r="G48" s="1"/>
      <c r="H48" s="1"/>
      <c r="I48" s="1"/>
      <c r="J48" s="3"/>
      <c r="K48" s="3"/>
      <c r="L48" s="3"/>
      <c r="M48" s="3"/>
      <c r="N48" s="3"/>
      <c r="O48" s="3"/>
      <c r="P48" s="3"/>
      <c r="Q48" s="3"/>
      <c r="R48" s="3"/>
      <c r="S48" s="3"/>
      <c r="T48" s="3"/>
      <c r="U48" s="3"/>
      <c r="V48" s="3"/>
      <c r="W48" s="3"/>
      <c r="X48" s="3"/>
      <c r="Y48" s="3"/>
      <c r="Z48" s="3"/>
    </row>
    <row r="49" ht="31.5" customHeight="1">
      <c r="A49" s="178"/>
      <c r="B49" s="184">
        <v>104.0</v>
      </c>
      <c r="C49" s="185" t="s">
        <v>59</v>
      </c>
      <c r="D49" s="181" t="s">
        <v>11</v>
      </c>
      <c r="E49" s="182">
        <f t="shared" si="7"/>
        <v>0.5</v>
      </c>
      <c r="F49" s="69"/>
      <c r="G49" s="1"/>
      <c r="H49" s="1"/>
      <c r="I49" s="1"/>
      <c r="J49" s="3"/>
      <c r="K49" s="3"/>
      <c r="L49" s="3"/>
      <c r="M49" s="3"/>
      <c r="N49" s="3"/>
      <c r="O49" s="3"/>
      <c r="P49" s="3"/>
      <c r="Q49" s="3"/>
      <c r="R49" s="3"/>
      <c r="S49" s="3"/>
      <c r="T49" s="3"/>
      <c r="U49" s="3"/>
      <c r="V49" s="3"/>
      <c r="W49" s="3"/>
      <c r="X49" s="3"/>
      <c r="Y49" s="3"/>
      <c r="Z49" s="3"/>
    </row>
    <row r="50" ht="15.75" customHeight="1">
      <c r="A50" s="178"/>
      <c r="B50" s="179">
        <v>104.0</v>
      </c>
      <c r="C50" s="180" t="s">
        <v>60</v>
      </c>
      <c r="D50" s="181" t="s">
        <v>10</v>
      </c>
      <c r="E50" s="182">
        <f t="shared" si="7"/>
        <v>0</v>
      </c>
      <c r="F50" s="69"/>
      <c r="G50" s="1"/>
      <c r="H50" s="1"/>
      <c r="I50" s="1"/>
      <c r="J50" s="3"/>
      <c r="K50" s="3"/>
      <c r="L50" s="3"/>
      <c r="M50" s="3"/>
      <c r="N50" s="3"/>
      <c r="O50" s="3"/>
      <c r="P50" s="3"/>
      <c r="Q50" s="3"/>
      <c r="R50" s="3"/>
      <c r="S50" s="3"/>
      <c r="T50" s="3"/>
      <c r="U50" s="3"/>
      <c r="V50" s="3"/>
      <c r="W50" s="3"/>
      <c r="X50" s="3"/>
      <c r="Y50" s="3"/>
      <c r="Z50" s="3"/>
    </row>
    <row r="51" ht="31.5" customHeight="1">
      <c r="A51" s="178"/>
      <c r="B51" s="184">
        <v>104.0</v>
      </c>
      <c r="C51" s="185" t="s">
        <v>61</v>
      </c>
      <c r="D51" s="181" t="s">
        <v>10</v>
      </c>
      <c r="E51" s="182">
        <f t="shared" si="7"/>
        <v>0</v>
      </c>
      <c r="F51" s="69"/>
      <c r="G51" s="1"/>
      <c r="H51" s="1"/>
      <c r="I51" s="1"/>
      <c r="J51" s="3"/>
      <c r="K51" s="3"/>
      <c r="L51" s="3"/>
      <c r="M51" s="3"/>
      <c r="N51" s="3"/>
      <c r="O51" s="3"/>
      <c r="P51" s="3"/>
      <c r="Q51" s="3"/>
      <c r="R51" s="3"/>
      <c r="S51" s="3"/>
      <c r="T51" s="3"/>
      <c r="U51" s="3"/>
      <c r="V51" s="3"/>
      <c r="W51" s="3"/>
      <c r="X51" s="3"/>
      <c r="Y51" s="3"/>
      <c r="Z51" s="3"/>
    </row>
    <row r="52" ht="16.5" customHeight="1">
      <c r="A52" s="187"/>
      <c r="B52" s="188">
        <v>104.0</v>
      </c>
      <c r="C52" s="203" t="s">
        <v>62</v>
      </c>
      <c r="D52" s="190" t="s">
        <v>10</v>
      </c>
      <c r="E52" s="191">
        <f t="shared" si="7"/>
        <v>0</v>
      </c>
      <c r="F52" s="69"/>
      <c r="G52" s="1"/>
      <c r="H52" s="1"/>
      <c r="I52" s="1"/>
      <c r="J52" s="3"/>
      <c r="K52" s="3"/>
      <c r="L52" s="3"/>
      <c r="M52" s="3"/>
      <c r="N52" s="3"/>
      <c r="O52" s="3"/>
      <c r="P52" s="3"/>
      <c r="Q52" s="3"/>
      <c r="R52" s="3"/>
      <c r="S52" s="3"/>
      <c r="T52" s="3"/>
      <c r="U52" s="3"/>
      <c r="V52" s="3"/>
      <c r="W52" s="3"/>
      <c r="X52" s="3"/>
      <c r="Y52" s="3"/>
      <c r="Z52" s="3"/>
    </row>
    <row r="53" ht="21.75" customHeight="1">
      <c r="A53" s="204" t="s">
        <v>63</v>
      </c>
      <c r="B53" s="8"/>
      <c r="C53" s="8"/>
      <c r="D53" s="105"/>
      <c r="E53" s="205">
        <f>AVERAGE(E4:E52)</f>
        <v>0.1046511628</v>
      </c>
      <c r="F53" s="69"/>
      <c r="G53" s="1"/>
      <c r="H53" s="1"/>
      <c r="I53" s="1"/>
      <c r="J53" s="3"/>
      <c r="K53" s="3"/>
      <c r="L53" s="3"/>
      <c r="M53" s="3"/>
      <c r="N53" s="3"/>
      <c r="O53" s="3"/>
      <c r="P53" s="3"/>
      <c r="Q53" s="3"/>
      <c r="R53" s="3"/>
      <c r="S53" s="3"/>
      <c r="T53" s="3"/>
      <c r="U53" s="3"/>
      <c r="V53" s="3"/>
      <c r="W53" s="3"/>
      <c r="X53" s="3"/>
      <c r="Y53" s="3"/>
      <c r="Z53" s="3"/>
    </row>
    <row r="54" ht="22.5" customHeight="1">
      <c r="A54" s="204" t="s">
        <v>64</v>
      </c>
      <c r="B54" s="8"/>
      <c r="C54" s="8"/>
      <c r="D54" s="105"/>
      <c r="E54" s="206">
        <f>1-E53</f>
        <v>0.8953488372</v>
      </c>
      <c r="F54" s="69"/>
      <c r="G54" s="1"/>
      <c r="H54" s="1"/>
      <c r="I54" s="1"/>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7">
    <mergeCell ref="A43:A45"/>
    <mergeCell ref="A53:D53"/>
    <mergeCell ref="A47:A52"/>
    <mergeCell ref="A54:D54"/>
    <mergeCell ref="A46:E46"/>
    <mergeCell ref="A20:A21"/>
    <mergeCell ref="A22:E22"/>
    <mergeCell ref="A29:A41"/>
    <mergeCell ref="A42:E42"/>
    <mergeCell ref="A3:E3"/>
    <mergeCell ref="A4:A7"/>
    <mergeCell ref="A1:E1"/>
    <mergeCell ref="A23:A27"/>
    <mergeCell ref="A9:A18"/>
    <mergeCell ref="A28:E28"/>
    <mergeCell ref="A8:E8"/>
    <mergeCell ref="A19:E19"/>
  </mergeCells>
  <conditionalFormatting sqref="E4:E7 E9:E18 E20:E21 E23:E27 E29:E41 E43:E45 E47:E52">
    <cfRule type="containsBlanks" dxfId="1" priority="1" stopIfTrue="1">
      <formula>LEN(TRIM(E4))=0</formula>
    </cfRule>
  </conditionalFormatting>
  <conditionalFormatting sqref="E4:E7 E9:E18 E20:E21 E23:E27 E29:E41 E43:E45 E47:E52">
    <cfRule type="containsBlanks" dxfId="2" priority="2" stopIfTrue="1">
      <formula>LEN(TRIM(E4))=0</formula>
    </cfRule>
  </conditionalFormatting>
  <conditionalFormatting sqref="E4:E7 E9:E18 E20:E21 E23:E27 E29:E41 E43:E45 E47:E52">
    <cfRule type="cellIs" dxfId="3" priority="3" stopIfTrue="1" operator="equal">
      <formula>0.5</formula>
    </cfRule>
  </conditionalFormatting>
  <conditionalFormatting sqref="E4:E7 E9:E18 E20:E21 E23:E27 E29:E41 E43:E45 E47:E52">
    <cfRule type="cellIs" dxfId="0" priority="4" stopIfTrue="1" operator="greaterThan">
      <formula>0.9</formula>
    </cfRule>
  </conditionalFormatting>
  <conditionalFormatting sqref="E4:E7 E9:E18 E20:E21 E23:E27 E29:E41 E43:E45 E47:E52">
    <cfRule type="cellIs" dxfId="3" priority="5" stopIfTrue="1" operator="between">
      <formula>0.75</formula>
      <formula>0.9</formula>
    </cfRule>
  </conditionalFormatting>
  <conditionalFormatting sqref="E4:E7 E9:E18 E20:E21 E23:E27 E29:E41 E43:E45 E47:E52">
    <cfRule type="cellIs" dxfId="4" priority="6" stopIfTrue="1" operator="lessThan">
      <formula>0.75</formula>
    </cfRule>
  </conditionalFormatting>
  <conditionalFormatting sqref="E4:E7 E9:E18 E20:E21 E23:E27 E29:E41 E43:E45 E47:E52">
    <cfRule type="cellIs" dxfId="3" priority="7" stopIfTrue="1" operator="between">
      <formula>0.65</formula>
      <formula>0.8</formula>
    </cfRule>
  </conditionalFormatting>
  <conditionalFormatting sqref="E4:E7 E9:E18 E20:E21 E23:E27 E29:E41 E43:E45 E47:E52">
    <cfRule type="cellIs" dxfId="0" priority="8" stopIfTrue="1" operator="greaterThan">
      <formula>0.9</formula>
    </cfRule>
  </conditionalFormatting>
  <conditionalFormatting sqref="F5 I5">
    <cfRule type="containsText" dxfId="0" priority="9" stopIfTrue="1" operator="containsText" text="Compliant ">
      <formula>NOT(ISERROR(SEARCH(("Compliant "),(F5))))</formula>
    </cfRule>
  </conditionalFormatting>
  <conditionalFormatting sqref="F6 I6">
    <cfRule type="containsText" dxfId="3" priority="10" stopIfTrue="1" operator="containsText" text="Partially Compliant">
      <formula>NOT(ISERROR(SEARCH(("Partially Compliant"),(F6))))</formula>
    </cfRule>
  </conditionalFormatting>
  <conditionalFormatting sqref="F7 I7">
    <cfRule type="containsText" dxfId="4" priority="11" stopIfTrue="1" operator="containsText" text="Non-Compliant">
      <formula>NOT(ISERROR(SEARCH(("Non-Compliant"),(F7))))</formula>
    </cfRule>
  </conditionalFormatting>
  <conditionalFormatting sqref="F8 I8">
    <cfRule type="containsText" dxfId="5" priority="12" stopIfTrue="1" operator="containsText" text="Not applicable">
      <formula>NOT(ISERROR(SEARCH(("Not applicable"),(F8))))</formula>
    </cfRule>
  </conditionalFormatting>
  <conditionalFormatting sqref="F9 I9">
    <cfRule type="containsText" dxfId="1" priority="13" stopIfTrue="1" operator="containsText" text="Blank">
      <formula>NOT(ISERROR(SEARCH(("Blank"),(F9))))</formula>
    </cfRule>
  </conditionalFormatting>
  <conditionalFormatting sqref="E53">
    <cfRule type="cellIs" dxfId="3" priority="14" stopIfTrue="1" operator="between">
      <formula>0.75</formula>
      <formula>0.9</formula>
    </cfRule>
  </conditionalFormatting>
  <conditionalFormatting sqref="E53">
    <cfRule type="containsBlanks" dxfId="1" priority="15" stopIfTrue="1">
      <formula>LEN(TRIM(E53))=0</formula>
    </cfRule>
  </conditionalFormatting>
  <conditionalFormatting sqref="E53">
    <cfRule type="cellIs" dxfId="0" priority="16" stopIfTrue="1" operator="greaterThan">
      <formula>0.9</formula>
    </cfRule>
  </conditionalFormatting>
  <conditionalFormatting sqref="E53">
    <cfRule type="cellIs" dxfId="3" priority="17" stopIfTrue="1" operator="between">
      <formula>0.75</formula>
      <formula>0.9</formula>
    </cfRule>
  </conditionalFormatting>
  <conditionalFormatting sqref="E53">
    <cfRule type="cellIs" dxfId="4" priority="18" stopIfTrue="1" operator="lessThan">
      <formula>0.75</formula>
    </cfRule>
  </conditionalFormatting>
  <conditionalFormatting sqref="E53">
    <cfRule type="cellIs" dxfId="3" priority="19" stopIfTrue="1" operator="between">
      <formula>0.65</formula>
      <formula>0.8</formula>
    </cfRule>
  </conditionalFormatting>
  <conditionalFormatting sqref="E54">
    <cfRule type="containsBlanks" dxfId="1" priority="20" stopIfTrue="1">
      <formula>LEN(TRIM(E54))=0</formula>
    </cfRule>
  </conditionalFormatting>
  <conditionalFormatting sqref="E54">
    <cfRule type="cellIs" dxfId="0" priority="21" stopIfTrue="1" operator="greaterThan">
      <formula>0.9</formula>
    </cfRule>
  </conditionalFormatting>
  <conditionalFormatting sqref="E54">
    <cfRule type="cellIs" dxfId="3" priority="22" stopIfTrue="1" operator="between">
      <formula>0.75</formula>
      <formula>0.9</formula>
    </cfRule>
  </conditionalFormatting>
  <conditionalFormatting sqref="E54">
    <cfRule type="cellIs" dxfId="4" priority="23" stopIfTrue="1" operator="lessThan">
      <formula>0.75</formula>
    </cfRule>
  </conditionalFormatting>
  <conditionalFormatting sqref="E54">
    <cfRule type="cellIs" dxfId="3" priority="24" stopIfTrue="1" operator="between">
      <formula>0.65</formula>
      <formula>0.8</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4.86"/>
    <col customWidth="1" min="2" max="2" width="18.14"/>
    <col customWidth="1" min="3" max="3" width="166.71"/>
    <col customWidth="1" min="4" max="4" width="23.86"/>
    <col customWidth="1" min="5" max="5" width="25.14"/>
    <col customWidth="1" min="6" max="6" width="22.71"/>
    <col customWidth="1" min="7" max="8" width="8.86"/>
    <col customWidth="1" hidden="1" min="9" max="9" width="8.86"/>
    <col customWidth="1" min="10" max="26" width="8.86"/>
  </cols>
  <sheetData>
    <row r="1" ht="34.5" customHeight="1">
      <c r="A1" s="166" t="s">
        <v>0</v>
      </c>
      <c r="B1" s="8"/>
      <c r="C1" s="8"/>
      <c r="D1" s="8"/>
      <c r="E1" s="105"/>
      <c r="F1" s="69"/>
      <c r="G1" s="1"/>
      <c r="H1" s="1"/>
      <c r="I1" s="1"/>
      <c r="J1" s="1"/>
      <c r="K1" s="3"/>
      <c r="L1" s="3"/>
      <c r="M1" s="3"/>
      <c r="N1" s="3"/>
      <c r="O1" s="3"/>
      <c r="P1" s="3"/>
      <c r="Q1" s="3"/>
      <c r="R1" s="3"/>
      <c r="S1" s="3"/>
      <c r="T1" s="3"/>
      <c r="U1" s="3"/>
      <c r="V1" s="3"/>
      <c r="W1" s="3"/>
      <c r="X1" s="3"/>
      <c r="Y1" s="3"/>
      <c r="Z1" s="3"/>
    </row>
    <row r="2" ht="42.75" customHeight="1">
      <c r="A2" s="167" t="s">
        <v>1</v>
      </c>
      <c r="B2" s="168" t="s">
        <v>2</v>
      </c>
      <c r="C2" s="169" t="s">
        <v>3</v>
      </c>
      <c r="D2" s="169" t="s">
        <v>81</v>
      </c>
      <c r="E2" s="170" t="s">
        <v>82</v>
      </c>
      <c r="F2" s="69"/>
      <c r="G2" s="1"/>
      <c r="H2" s="1"/>
      <c r="I2" s="1"/>
      <c r="J2" s="1"/>
      <c r="K2" s="3"/>
      <c r="L2" s="3"/>
      <c r="M2" s="3"/>
      <c r="N2" s="3"/>
      <c r="O2" s="3"/>
      <c r="P2" s="3"/>
      <c r="Q2" s="3"/>
      <c r="R2" s="3"/>
      <c r="S2" s="3"/>
      <c r="T2" s="3"/>
      <c r="U2" s="3"/>
      <c r="V2" s="3"/>
      <c r="W2" s="3"/>
      <c r="X2" s="3"/>
      <c r="Y2" s="3"/>
      <c r="Z2" s="3"/>
    </row>
    <row r="3" ht="15.75" customHeight="1">
      <c r="A3" s="171"/>
      <c r="B3" s="8"/>
      <c r="C3" s="8"/>
      <c r="D3" s="8"/>
      <c r="E3" s="105"/>
      <c r="F3" s="11"/>
      <c r="G3" s="1"/>
      <c r="H3" s="1"/>
      <c r="I3" s="177"/>
      <c r="J3" s="1"/>
      <c r="K3" s="3"/>
      <c r="L3" s="3"/>
      <c r="M3" s="3"/>
      <c r="N3" s="3"/>
      <c r="O3" s="3"/>
      <c r="P3" s="3"/>
      <c r="Q3" s="3"/>
      <c r="R3" s="3"/>
      <c r="S3" s="3"/>
      <c r="T3" s="3"/>
      <c r="U3" s="3"/>
      <c r="V3" s="3"/>
      <c r="W3" s="3"/>
      <c r="X3" s="3"/>
      <c r="Y3" s="3"/>
      <c r="Z3" s="3"/>
    </row>
    <row r="4" ht="16.5" customHeight="1">
      <c r="A4" s="172" t="s">
        <v>83</v>
      </c>
      <c r="B4" s="198">
        <v>19.0</v>
      </c>
      <c r="C4" s="180" t="s">
        <v>9</v>
      </c>
      <c r="D4" s="175" t="s">
        <v>11</v>
      </c>
      <c r="E4" s="176">
        <f t="shared" ref="E4:E7" si="1">IF(D4=$I$5,100%,IF(D4=$I$6,50%,IF(OR(D4=$I$8,D4=""),"",0)))</f>
        <v>0.5</v>
      </c>
      <c r="F4" s="18" t="s">
        <v>6</v>
      </c>
      <c r="G4" s="69"/>
      <c r="H4" s="1"/>
      <c r="I4" s="207"/>
      <c r="J4" s="1"/>
      <c r="K4" s="3"/>
      <c r="L4" s="3"/>
      <c r="M4" s="3"/>
      <c r="N4" s="3"/>
      <c r="O4" s="3"/>
      <c r="P4" s="3"/>
      <c r="Q4" s="3"/>
      <c r="R4" s="3"/>
      <c r="S4" s="3"/>
      <c r="T4" s="3"/>
      <c r="U4" s="3"/>
      <c r="V4" s="3"/>
      <c r="W4" s="3"/>
      <c r="X4" s="3"/>
      <c r="Y4" s="3"/>
      <c r="Z4" s="3"/>
    </row>
    <row r="5" ht="48.0" customHeight="1">
      <c r="A5" s="178"/>
      <c r="B5" s="179">
        <v>33.0</v>
      </c>
      <c r="C5" s="180" t="s">
        <v>84</v>
      </c>
      <c r="D5" s="181" t="s">
        <v>10</v>
      </c>
      <c r="E5" s="182">
        <f t="shared" si="1"/>
        <v>0</v>
      </c>
      <c r="F5" s="25" t="s">
        <v>8</v>
      </c>
      <c r="G5" s="69"/>
      <c r="H5" s="1"/>
      <c r="I5" s="208" t="s">
        <v>8</v>
      </c>
      <c r="J5" s="1"/>
      <c r="K5" s="3"/>
      <c r="L5" s="3"/>
      <c r="M5" s="3"/>
      <c r="N5" s="3"/>
      <c r="O5" s="3"/>
      <c r="P5" s="3"/>
      <c r="Q5" s="3"/>
      <c r="R5" s="3"/>
      <c r="S5" s="3"/>
      <c r="T5" s="3"/>
      <c r="U5" s="3"/>
      <c r="V5" s="3"/>
      <c r="W5" s="3"/>
      <c r="X5" s="3"/>
      <c r="Y5" s="3"/>
      <c r="Z5" s="3"/>
    </row>
    <row r="6" ht="31.5" customHeight="1">
      <c r="A6" s="178"/>
      <c r="B6" s="179">
        <v>34.0</v>
      </c>
      <c r="C6" s="180" t="s">
        <v>13</v>
      </c>
      <c r="D6" s="181" t="s">
        <v>10</v>
      </c>
      <c r="E6" s="182">
        <f t="shared" si="1"/>
        <v>0</v>
      </c>
      <c r="F6" s="186" t="s">
        <v>11</v>
      </c>
      <c r="G6" s="69"/>
      <c r="H6" s="1"/>
      <c r="I6" s="186" t="s">
        <v>11</v>
      </c>
      <c r="J6" s="1"/>
      <c r="K6" s="3"/>
      <c r="L6" s="3"/>
      <c r="M6" s="3"/>
      <c r="N6" s="3"/>
      <c r="O6" s="3"/>
      <c r="P6" s="3"/>
      <c r="Q6" s="3"/>
      <c r="R6" s="3"/>
      <c r="S6" s="3"/>
      <c r="T6" s="3"/>
      <c r="U6" s="3"/>
      <c r="V6" s="3"/>
      <c r="W6" s="3"/>
      <c r="X6" s="3"/>
      <c r="Y6" s="3"/>
      <c r="Z6" s="3"/>
    </row>
    <row r="7" ht="33.0" customHeight="1">
      <c r="A7" s="187"/>
      <c r="B7" s="188">
        <v>35.0</v>
      </c>
      <c r="C7" s="203" t="s">
        <v>15</v>
      </c>
      <c r="D7" s="190" t="s">
        <v>10</v>
      </c>
      <c r="E7" s="191">
        <f t="shared" si="1"/>
        <v>0</v>
      </c>
      <c r="F7" s="192" t="s">
        <v>10</v>
      </c>
      <c r="G7" s="69"/>
      <c r="H7" s="1"/>
      <c r="I7" s="192" t="s">
        <v>10</v>
      </c>
      <c r="J7" s="1"/>
      <c r="K7" s="3"/>
      <c r="L7" s="3"/>
      <c r="M7" s="3"/>
      <c r="N7" s="3"/>
      <c r="O7" s="3"/>
      <c r="P7" s="3"/>
      <c r="Q7" s="3"/>
      <c r="R7" s="3"/>
      <c r="S7" s="3"/>
      <c r="T7" s="3"/>
      <c r="U7" s="3"/>
      <c r="V7" s="3"/>
      <c r="W7" s="3"/>
      <c r="X7" s="3"/>
      <c r="Y7" s="3"/>
      <c r="Z7" s="3"/>
    </row>
    <row r="8" ht="15.75" customHeight="1">
      <c r="A8" s="171"/>
      <c r="B8" s="8"/>
      <c r="C8" s="8"/>
      <c r="D8" s="8"/>
      <c r="E8" s="105"/>
      <c r="F8" s="193" t="s">
        <v>14</v>
      </c>
      <c r="G8" s="69"/>
      <c r="H8" s="1"/>
      <c r="I8" s="193" t="s">
        <v>14</v>
      </c>
      <c r="J8" s="1"/>
      <c r="K8" s="3"/>
      <c r="L8" s="3"/>
      <c r="M8" s="3"/>
      <c r="N8" s="3"/>
      <c r="O8" s="3"/>
      <c r="P8" s="3"/>
      <c r="Q8" s="3"/>
      <c r="R8" s="3"/>
      <c r="S8" s="3"/>
      <c r="T8" s="3"/>
      <c r="U8" s="3"/>
      <c r="V8" s="3"/>
      <c r="W8" s="3"/>
      <c r="X8" s="3"/>
      <c r="Y8" s="3"/>
      <c r="Z8" s="3"/>
    </row>
    <row r="9" ht="16.5" customHeight="1">
      <c r="A9" s="172" t="s">
        <v>17</v>
      </c>
      <c r="B9" s="198">
        <v>38.0</v>
      </c>
      <c r="C9" s="209" t="s">
        <v>18</v>
      </c>
      <c r="D9" s="175" t="s">
        <v>10</v>
      </c>
      <c r="E9" s="176">
        <f t="shared" ref="E9:E18" si="2">IF(D9=$I$5,100%,IF(D9=$I$6,50%,IF(OR(D9=$I$8,D9=""),"",0)))</f>
        <v>0</v>
      </c>
      <c r="F9" s="194" t="s">
        <v>16</v>
      </c>
      <c r="G9" s="69"/>
      <c r="H9" s="1"/>
      <c r="I9" s="194" t="s">
        <v>16</v>
      </c>
      <c r="J9" s="1"/>
      <c r="K9" s="3"/>
      <c r="L9" s="3"/>
      <c r="M9" s="3"/>
      <c r="N9" s="3"/>
      <c r="O9" s="3"/>
      <c r="P9" s="3"/>
      <c r="Q9" s="3"/>
      <c r="R9" s="3"/>
      <c r="S9" s="3"/>
      <c r="T9" s="3"/>
      <c r="U9" s="3"/>
      <c r="V9" s="3"/>
      <c r="W9" s="3"/>
      <c r="X9" s="3"/>
      <c r="Y9" s="3"/>
      <c r="Z9" s="3"/>
    </row>
    <row r="10" ht="15.75" customHeight="1">
      <c r="A10" s="178"/>
      <c r="B10" s="179">
        <v>39.0</v>
      </c>
      <c r="C10" s="180" t="s">
        <v>19</v>
      </c>
      <c r="D10" s="181" t="s">
        <v>10</v>
      </c>
      <c r="E10" s="182">
        <f t="shared" si="2"/>
        <v>0</v>
      </c>
      <c r="F10" s="59"/>
      <c r="G10" s="1"/>
      <c r="H10" s="1"/>
      <c r="I10" s="92"/>
      <c r="J10" s="1"/>
      <c r="K10" s="3"/>
      <c r="L10" s="3"/>
      <c r="M10" s="3"/>
      <c r="N10" s="3"/>
      <c r="O10" s="3"/>
      <c r="P10" s="3"/>
      <c r="Q10" s="3"/>
      <c r="R10" s="3"/>
      <c r="S10" s="3"/>
      <c r="T10" s="3"/>
      <c r="U10" s="3"/>
      <c r="V10" s="3"/>
      <c r="W10" s="3"/>
      <c r="X10" s="3"/>
      <c r="Y10" s="3"/>
      <c r="Z10" s="3"/>
    </row>
    <row r="11" ht="15.75" customHeight="1">
      <c r="A11" s="178"/>
      <c r="B11" s="179">
        <v>39.0</v>
      </c>
      <c r="C11" s="180" t="s">
        <v>20</v>
      </c>
      <c r="D11" s="181" t="s">
        <v>10</v>
      </c>
      <c r="E11" s="182">
        <f t="shared" si="2"/>
        <v>0</v>
      </c>
      <c r="F11" s="69"/>
      <c r="G11" s="1"/>
      <c r="H11" s="1"/>
      <c r="I11" s="1"/>
      <c r="J11" s="1"/>
      <c r="K11" s="3"/>
      <c r="L11" s="3"/>
      <c r="M11" s="3"/>
      <c r="N11" s="3"/>
      <c r="O11" s="3"/>
      <c r="P11" s="3"/>
      <c r="Q11" s="3"/>
      <c r="R11" s="3"/>
      <c r="S11" s="3"/>
      <c r="T11" s="3"/>
      <c r="U11" s="3"/>
      <c r="V11" s="3"/>
      <c r="W11" s="3"/>
      <c r="X11" s="3"/>
      <c r="Y11" s="3"/>
      <c r="Z11" s="3"/>
    </row>
    <row r="12" ht="15.75" customHeight="1">
      <c r="A12" s="178"/>
      <c r="B12" s="179">
        <v>46.0</v>
      </c>
      <c r="C12" s="180" t="s">
        <v>21</v>
      </c>
      <c r="D12" s="181" t="s">
        <v>10</v>
      </c>
      <c r="E12" s="182">
        <f t="shared" si="2"/>
        <v>0</v>
      </c>
      <c r="F12" s="69"/>
      <c r="G12" s="1"/>
      <c r="H12" s="1"/>
      <c r="I12" s="1"/>
      <c r="J12" s="1"/>
      <c r="K12" s="3"/>
      <c r="L12" s="3"/>
      <c r="M12" s="3"/>
      <c r="N12" s="3"/>
      <c r="O12" s="3"/>
      <c r="P12" s="3"/>
      <c r="Q12" s="3"/>
      <c r="R12" s="3"/>
      <c r="S12" s="3"/>
      <c r="T12" s="3"/>
      <c r="U12" s="3"/>
      <c r="V12" s="3"/>
      <c r="W12" s="3"/>
      <c r="X12" s="3"/>
      <c r="Y12" s="3"/>
      <c r="Z12" s="3"/>
    </row>
    <row r="13" ht="31.5" customHeight="1">
      <c r="A13" s="178"/>
      <c r="B13" s="179">
        <v>46.0</v>
      </c>
      <c r="C13" s="180" t="s">
        <v>85</v>
      </c>
      <c r="D13" s="181" t="s">
        <v>10</v>
      </c>
      <c r="E13" s="182">
        <f t="shared" si="2"/>
        <v>0</v>
      </c>
      <c r="F13" s="69"/>
      <c r="G13" s="1"/>
      <c r="H13" s="1"/>
      <c r="I13" s="1"/>
      <c r="J13" s="1"/>
      <c r="K13" s="3"/>
      <c r="L13" s="3"/>
      <c r="M13" s="3"/>
      <c r="N13" s="3"/>
      <c r="O13" s="3"/>
      <c r="P13" s="3"/>
      <c r="Q13" s="3"/>
      <c r="R13" s="3"/>
      <c r="S13" s="3"/>
      <c r="T13" s="3"/>
      <c r="U13" s="3"/>
      <c r="V13" s="3"/>
      <c r="W13" s="3"/>
      <c r="X13" s="3"/>
      <c r="Y13" s="3"/>
      <c r="Z13" s="3"/>
    </row>
    <row r="14" ht="48.0" customHeight="1">
      <c r="A14" s="178"/>
      <c r="B14" s="179">
        <v>55.0</v>
      </c>
      <c r="C14" s="180" t="s">
        <v>23</v>
      </c>
      <c r="D14" s="181" t="s">
        <v>10</v>
      </c>
      <c r="E14" s="182">
        <f t="shared" si="2"/>
        <v>0</v>
      </c>
      <c r="F14" s="69"/>
      <c r="G14" s="1"/>
      <c r="H14" s="1"/>
      <c r="I14" s="1"/>
      <c r="J14" s="1"/>
      <c r="K14" s="3"/>
      <c r="L14" s="3"/>
      <c r="M14" s="3"/>
      <c r="N14" s="3"/>
      <c r="O14" s="3"/>
      <c r="P14" s="3"/>
      <c r="Q14" s="3"/>
      <c r="R14" s="3"/>
      <c r="S14" s="3"/>
      <c r="T14" s="3"/>
      <c r="U14" s="3"/>
      <c r="V14" s="3"/>
      <c r="W14" s="3"/>
      <c r="X14" s="3"/>
      <c r="Y14" s="3"/>
      <c r="Z14" s="3"/>
    </row>
    <row r="15" ht="31.5" customHeight="1">
      <c r="A15" s="178"/>
      <c r="B15" s="179">
        <v>57.0</v>
      </c>
      <c r="C15" s="180" t="s">
        <v>24</v>
      </c>
      <c r="D15" s="181" t="s">
        <v>10</v>
      </c>
      <c r="E15" s="182">
        <f t="shared" si="2"/>
        <v>0</v>
      </c>
      <c r="F15" s="69"/>
      <c r="G15" s="1"/>
      <c r="H15" s="1"/>
      <c r="I15" s="1"/>
      <c r="J15" s="1"/>
      <c r="K15" s="3"/>
      <c r="L15" s="3"/>
      <c r="M15" s="3"/>
      <c r="N15" s="3"/>
      <c r="O15" s="3"/>
      <c r="P15" s="3"/>
      <c r="Q15" s="3"/>
      <c r="R15" s="3"/>
      <c r="S15" s="3"/>
      <c r="T15" s="3"/>
      <c r="U15" s="3"/>
      <c r="V15" s="3"/>
      <c r="W15" s="3"/>
      <c r="X15" s="3"/>
      <c r="Y15" s="3"/>
      <c r="Z15" s="3"/>
    </row>
    <row r="16" ht="31.5" customHeight="1">
      <c r="A16" s="178"/>
      <c r="B16" s="179">
        <v>44.0</v>
      </c>
      <c r="C16" s="180" t="s">
        <v>25</v>
      </c>
      <c r="D16" s="181" t="s">
        <v>10</v>
      </c>
      <c r="E16" s="182">
        <f t="shared" si="2"/>
        <v>0</v>
      </c>
      <c r="F16" s="69"/>
      <c r="G16" s="1"/>
      <c r="H16" s="1"/>
      <c r="I16" s="1"/>
      <c r="J16" s="1"/>
      <c r="K16" s="3"/>
      <c r="L16" s="3"/>
      <c r="M16" s="3"/>
      <c r="N16" s="3"/>
      <c r="O16" s="3"/>
      <c r="P16" s="3"/>
      <c r="Q16" s="3"/>
      <c r="R16" s="3"/>
      <c r="S16" s="3"/>
      <c r="T16" s="3"/>
      <c r="U16" s="3"/>
      <c r="V16" s="3"/>
      <c r="W16" s="3"/>
      <c r="X16" s="3"/>
      <c r="Y16" s="3"/>
      <c r="Z16" s="3"/>
    </row>
    <row r="17" ht="15.75" customHeight="1">
      <c r="A17" s="178"/>
      <c r="B17" s="179">
        <v>45.0</v>
      </c>
      <c r="C17" s="180" t="s">
        <v>26</v>
      </c>
      <c r="D17" s="181" t="s">
        <v>10</v>
      </c>
      <c r="E17" s="182">
        <f t="shared" si="2"/>
        <v>0</v>
      </c>
      <c r="F17" s="69"/>
      <c r="G17" s="1"/>
      <c r="H17" s="1"/>
      <c r="I17" s="1"/>
      <c r="J17" s="1"/>
      <c r="K17" s="3"/>
      <c r="L17" s="3"/>
      <c r="M17" s="3"/>
      <c r="N17" s="3"/>
      <c r="O17" s="3"/>
      <c r="P17" s="3"/>
      <c r="Q17" s="3"/>
      <c r="R17" s="3"/>
      <c r="S17" s="3"/>
      <c r="T17" s="3"/>
      <c r="U17" s="3"/>
      <c r="V17" s="3"/>
      <c r="W17" s="3"/>
      <c r="X17" s="3"/>
      <c r="Y17" s="3"/>
      <c r="Z17" s="3"/>
    </row>
    <row r="18" ht="33.0" customHeight="1">
      <c r="A18" s="187"/>
      <c r="B18" s="197" t="s">
        <v>27</v>
      </c>
      <c r="C18" s="203" t="s">
        <v>28</v>
      </c>
      <c r="D18" s="190" t="s">
        <v>10</v>
      </c>
      <c r="E18" s="191">
        <f t="shared" si="2"/>
        <v>0</v>
      </c>
      <c r="F18" s="69"/>
      <c r="G18" s="1"/>
      <c r="H18" s="1"/>
      <c r="I18" s="1"/>
      <c r="J18" s="1"/>
      <c r="K18" s="3"/>
      <c r="L18" s="3"/>
      <c r="M18" s="3"/>
      <c r="N18" s="3"/>
      <c r="O18" s="3"/>
      <c r="P18" s="3"/>
      <c r="Q18" s="3"/>
      <c r="R18" s="3"/>
      <c r="S18" s="3"/>
      <c r="T18" s="3"/>
      <c r="U18" s="3"/>
      <c r="V18" s="3"/>
      <c r="W18" s="3"/>
      <c r="X18" s="3"/>
      <c r="Y18" s="3"/>
      <c r="Z18" s="3"/>
    </row>
    <row r="19" ht="15.75" customHeight="1">
      <c r="A19" s="171"/>
      <c r="B19" s="8"/>
      <c r="C19" s="8"/>
      <c r="D19" s="8"/>
      <c r="E19" s="105"/>
      <c r="F19" s="69"/>
      <c r="G19" s="1"/>
      <c r="H19" s="1"/>
      <c r="I19" s="1"/>
      <c r="J19" s="1"/>
      <c r="K19" s="3"/>
      <c r="L19" s="3"/>
      <c r="M19" s="3"/>
      <c r="N19" s="3"/>
      <c r="O19" s="3"/>
      <c r="P19" s="3"/>
      <c r="Q19" s="3"/>
      <c r="R19" s="3"/>
      <c r="S19" s="3"/>
      <c r="T19" s="3"/>
      <c r="U19" s="3"/>
      <c r="V19" s="3"/>
      <c r="W19" s="3"/>
      <c r="X19" s="3"/>
      <c r="Y19" s="3"/>
      <c r="Z19" s="3"/>
    </row>
    <row r="20" ht="31.5" customHeight="1">
      <c r="A20" s="172" t="s">
        <v>86</v>
      </c>
      <c r="B20" s="198">
        <v>60.0</v>
      </c>
      <c r="C20" s="180" t="s">
        <v>30</v>
      </c>
      <c r="D20" s="175" t="s">
        <v>10</v>
      </c>
      <c r="E20" s="176">
        <f t="shared" ref="E20:E21" si="3">IF(D20=$I$5,100%,IF(D20=$I$6,50%,IF(OR(D20=$I$8,D20=""),"",0)))</f>
        <v>0</v>
      </c>
      <c r="F20" s="69"/>
      <c r="G20" s="1"/>
      <c r="H20" s="1"/>
      <c r="I20" s="1"/>
      <c r="J20" s="1"/>
      <c r="K20" s="3"/>
      <c r="L20" s="3"/>
      <c r="M20" s="3"/>
      <c r="N20" s="3"/>
      <c r="O20" s="3"/>
      <c r="P20" s="3"/>
      <c r="Q20" s="3"/>
      <c r="R20" s="3"/>
      <c r="S20" s="3"/>
      <c r="T20" s="3"/>
      <c r="U20" s="3"/>
      <c r="V20" s="3"/>
      <c r="W20" s="3"/>
      <c r="X20" s="3"/>
      <c r="Y20" s="3"/>
      <c r="Z20" s="3"/>
    </row>
    <row r="21" ht="16.5" customHeight="1">
      <c r="A21" s="187"/>
      <c r="B21" s="188">
        <v>63.0</v>
      </c>
      <c r="C21" s="203" t="s">
        <v>87</v>
      </c>
      <c r="D21" s="190" t="s">
        <v>10</v>
      </c>
      <c r="E21" s="191">
        <f t="shared" si="3"/>
        <v>0</v>
      </c>
      <c r="F21" s="69"/>
      <c r="G21" s="1"/>
      <c r="H21" s="1"/>
      <c r="I21" s="1"/>
      <c r="J21" s="1"/>
      <c r="K21" s="3"/>
      <c r="L21" s="3"/>
      <c r="M21" s="3"/>
      <c r="N21" s="3"/>
      <c r="O21" s="3"/>
      <c r="P21" s="3"/>
      <c r="Q21" s="3"/>
      <c r="R21" s="3"/>
      <c r="S21" s="3"/>
      <c r="T21" s="3"/>
      <c r="U21" s="3"/>
      <c r="V21" s="3"/>
      <c r="W21" s="3"/>
      <c r="X21" s="3"/>
      <c r="Y21" s="3"/>
      <c r="Z21" s="3"/>
    </row>
    <row r="22" ht="15.75" customHeight="1">
      <c r="A22" s="171"/>
      <c r="B22" s="8"/>
      <c r="C22" s="8"/>
      <c r="D22" s="8"/>
      <c r="E22" s="105"/>
      <c r="F22" s="69"/>
      <c r="G22" s="1"/>
      <c r="H22" s="1"/>
      <c r="I22" s="1"/>
      <c r="J22" s="1"/>
      <c r="K22" s="3"/>
      <c r="L22" s="3"/>
      <c r="M22" s="3"/>
      <c r="N22" s="3"/>
      <c r="O22" s="3"/>
      <c r="P22" s="3"/>
      <c r="Q22" s="3"/>
      <c r="R22" s="3"/>
      <c r="S22" s="3"/>
      <c r="T22" s="3"/>
      <c r="U22" s="3"/>
      <c r="V22" s="3"/>
      <c r="W22" s="3"/>
      <c r="X22" s="3"/>
      <c r="Y22" s="3"/>
      <c r="Z22" s="3"/>
    </row>
    <row r="23" ht="15.75" customHeight="1">
      <c r="A23" s="172" t="s">
        <v>32</v>
      </c>
      <c r="B23" s="198">
        <v>68.0</v>
      </c>
      <c r="C23" s="180" t="s">
        <v>33</v>
      </c>
      <c r="D23" s="175" t="s">
        <v>10</v>
      </c>
      <c r="E23" s="176">
        <f t="shared" ref="E23:E27" si="4">IF(D23=$I$5,100%,IF(D23=$I$6,50%,IF(OR(D23=$I$8,D23=""),"",0)))</f>
        <v>0</v>
      </c>
      <c r="F23" s="69"/>
      <c r="G23" s="1"/>
      <c r="H23" s="1"/>
      <c r="I23" s="1"/>
      <c r="J23" s="1"/>
      <c r="K23" s="3"/>
      <c r="L23" s="3"/>
      <c r="M23" s="3"/>
      <c r="N23" s="3"/>
      <c r="O23" s="3"/>
      <c r="P23" s="3"/>
      <c r="Q23" s="3"/>
      <c r="R23" s="3"/>
      <c r="S23" s="3"/>
      <c r="T23" s="3"/>
      <c r="U23" s="3"/>
      <c r="V23" s="3"/>
      <c r="W23" s="3"/>
      <c r="X23" s="3"/>
      <c r="Y23" s="3"/>
      <c r="Z23" s="3"/>
    </row>
    <row r="24" ht="31.5" customHeight="1">
      <c r="A24" s="178"/>
      <c r="B24" s="179">
        <v>65.0</v>
      </c>
      <c r="C24" s="180" t="s">
        <v>34</v>
      </c>
      <c r="D24" s="181" t="s">
        <v>10</v>
      </c>
      <c r="E24" s="182">
        <f t="shared" si="4"/>
        <v>0</v>
      </c>
      <c r="F24" s="69"/>
      <c r="G24" s="1"/>
      <c r="H24" s="1"/>
      <c r="I24" s="1"/>
      <c r="J24" s="1"/>
      <c r="K24" s="3"/>
      <c r="L24" s="3"/>
      <c r="M24" s="3"/>
      <c r="N24" s="3"/>
      <c r="O24" s="3"/>
      <c r="P24" s="3"/>
      <c r="Q24" s="3"/>
      <c r="R24" s="3"/>
      <c r="S24" s="3"/>
      <c r="T24" s="3"/>
      <c r="U24" s="3"/>
      <c r="V24" s="3"/>
      <c r="W24" s="3"/>
      <c r="X24" s="3"/>
      <c r="Y24" s="3"/>
      <c r="Z24" s="3"/>
    </row>
    <row r="25" ht="31.5" customHeight="1">
      <c r="A25" s="178"/>
      <c r="B25" s="179">
        <v>67.0</v>
      </c>
      <c r="C25" s="180" t="s">
        <v>35</v>
      </c>
      <c r="D25" s="181" t="s">
        <v>10</v>
      </c>
      <c r="E25" s="182">
        <f t="shared" si="4"/>
        <v>0</v>
      </c>
      <c r="F25" s="69"/>
      <c r="G25" s="1"/>
      <c r="H25" s="1"/>
      <c r="I25" s="1"/>
      <c r="J25" s="1"/>
      <c r="K25" s="3"/>
      <c r="L25" s="3"/>
      <c r="M25" s="3"/>
      <c r="N25" s="3"/>
      <c r="O25" s="3"/>
      <c r="P25" s="3"/>
      <c r="Q25" s="3"/>
      <c r="R25" s="3"/>
      <c r="S25" s="3"/>
      <c r="T25" s="3"/>
      <c r="U25" s="3"/>
      <c r="V25" s="3"/>
      <c r="W25" s="3"/>
      <c r="X25" s="3"/>
      <c r="Y25" s="3"/>
      <c r="Z25" s="3"/>
    </row>
    <row r="26" ht="15.75" customHeight="1">
      <c r="A26" s="178"/>
      <c r="B26" s="179">
        <v>70.0</v>
      </c>
      <c r="C26" s="180" t="s">
        <v>36</v>
      </c>
      <c r="D26" s="181" t="s">
        <v>10</v>
      </c>
      <c r="E26" s="182">
        <f t="shared" si="4"/>
        <v>0</v>
      </c>
      <c r="F26" s="69"/>
      <c r="G26" s="1"/>
      <c r="H26" s="1"/>
      <c r="I26" s="1"/>
      <c r="J26" s="1"/>
      <c r="K26" s="3"/>
      <c r="L26" s="3"/>
      <c r="M26" s="3"/>
      <c r="N26" s="3"/>
      <c r="O26" s="3"/>
      <c r="P26" s="3"/>
      <c r="Q26" s="3"/>
      <c r="R26" s="3"/>
      <c r="S26" s="3"/>
      <c r="T26" s="3"/>
      <c r="U26" s="3"/>
      <c r="V26" s="3"/>
      <c r="W26" s="3"/>
      <c r="X26" s="3"/>
      <c r="Y26" s="3"/>
      <c r="Z26" s="3"/>
    </row>
    <row r="27" ht="33.0" customHeight="1">
      <c r="A27" s="187"/>
      <c r="B27" s="188">
        <v>72.0</v>
      </c>
      <c r="C27" s="203" t="s">
        <v>37</v>
      </c>
      <c r="D27" s="190" t="s">
        <v>10</v>
      </c>
      <c r="E27" s="191">
        <f t="shared" si="4"/>
        <v>0</v>
      </c>
      <c r="F27" s="69"/>
      <c r="G27" s="1"/>
      <c r="H27" s="1"/>
      <c r="I27" s="1"/>
      <c r="J27" s="1"/>
      <c r="K27" s="3"/>
      <c r="L27" s="3"/>
      <c r="M27" s="3"/>
      <c r="N27" s="3"/>
      <c r="O27" s="3"/>
      <c r="P27" s="3"/>
      <c r="Q27" s="3"/>
      <c r="R27" s="3"/>
      <c r="S27" s="3"/>
      <c r="T27" s="3"/>
      <c r="U27" s="3"/>
      <c r="V27" s="3"/>
      <c r="W27" s="3"/>
      <c r="X27" s="3"/>
      <c r="Y27" s="3"/>
      <c r="Z27" s="3"/>
    </row>
    <row r="28" ht="15.75" customHeight="1">
      <c r="A28" s="171"/>
      <c r="B28" s="8"/>
      <c r="C28" s="8"/>
      <c r="D28" s="8"/>
      <c r="E28" s="105"/>
      <c r="F28" s="69"/>
      <c r="G28" s="1"/>
      <c r="H28" s="1"/>
      <c r="I28" s="1"/>
      <c r="J28" s="1"/>
      <c r="K28" s="3"/>
      <c r="L28" s="3"/>
      <c r="M28" s="3"/>
      <c r="N28" s="3"/>
      <c r="O28" s="3"/>
      <c r="P28" s="3"/>
      <c r="Q28" s="3"/>
      <c r="R28" s="3"/>
      <c r="S28" s="3"/>
      <c r="T28" s="3"/>
      <c r="U28" s="3"/>
      <c r="V28" s="3"/>
      <c r="W28" s="3"/>
      <c r="X28" s="3"/>
      <c r="Y28" s="3"/>
      <c r="Z28" s="3"/>
    </row>
    <row r="29" ht="31.5" customHeight="1">
      <c r="A29" s="172" t="s">
        <v>88</v>
      </c>
      <c r="B29" s="198">
        <v>73.0</v>
      </c>
      <c r="C29" s="180" t="s">
        <v>89</v>
      </c>
      <c r="D29" s="175" t="s">
        <v>10</v>
      </c>
      <c r="E29" s="176">
        <f t="shared" ref="E29:E41" si="5">IF(D29=$I$5,100%,IF(D29=$I$6,50%,IF(OR(D29=$I$8,D29=""),"",0)))</f>
        <v>0</v>
      </c>
      <c r="F29" s="69"/>
      <c r="G29" s="1"/>
      <c r="H29" s="1"/>
      <c r="I29" s="1"/>
      <c r="J29" s="1"/>
      <c r="K29" s="3"/>
      <c r="L29" s="3"/>
      <c r="M29" s="3"/>
      <c r="N29" s="3"/>
      <c r="O29" s="3"/>
      <c r="P29" s="3"/>
      <c r="Q29" s="3"/>
      <c r="R29" s="3"/>
      <c r="S29" s="3"/>
      <c r="T29" s="3"/>
      <c r="U29" s="3"/>
      <c r="V29" s="3"/>
      <c r="W29" s="3"/>
      <c r="X29" s="3"/>
      <c r="Y29" s="3"/>
      <c r="Z29" s="3"/>
    </row>
    <row r="30" ht="31.5" customHeight="1">
      <c r="A30" s="178"/>
      <c r="B30" s="179">
        <v>74.0</v>
      </c>
      <c r="C30" s="180" t="s">
        <v>40</v>
      </c>
      <c r="D30" s="181" t="s">
        <v>10</v>
      </c>
      <c r="E30" s="182">
        <f t="shared" si="5"/>
        <v>0</v>
      </c>
      <c r="F30" s="69"/>
      <c r="G30" s="1"/>
      <c r="H30" s="1"/>
      <c r="I30" s="1"/>
      <c r="J30" s="1"/>
      <c r="K30" s="3"/>
      <c r="L30" s="3"/>
      <c r="M30" s="3"/>
      <c r="N30" s="3"/>
      <c r="O30" s="3"/>
      <c r="P30" s="3"/>
      <c r="Q30" s="3"/>
      <c r="R30" s="3"/>
      <c r="S30" s="3"/>
      <c r="T30" s="3"/>
      <c r="U30" s="3"/>
      <c r="V30" s="3"/>
      <c r="W30" s="3"/>
      <c r="X30" s="3"/>
      <c r="Y30" s="3"/>
      <c r="Z30" s="3"/>
    </row>
    <row r="31" ht="15.75" customHeight="1">
      <c r="A31" s="178"/>
      <c r="B31" s="179">
        <v>74.0</v>
      </c>
      <c r="C31" s="180" t="s">
        <v>41</v>
      </c>
      <c r="D31" s="181" t="s">
        <v>10</v>
      </c>
      <c r="E31" s="182">
        <f t="shared" si="5"/>
        <v>0</v>
      </c>
      <c r="F31" s="69"/>
      <c r="G31" s="1"/>
      <c r="H31" s="1"/>
      <c r="I31" s="1"/>
      <c r="J31" s="1"/>
      <c r="K31" s="3"/>
      <c r="L31" s="3"/>
      <c r="M31" s="3"/>
      <c r="N31" s="3"/>
      <c r="O31" s="3"/>
      <c r="P31" s="3"/>
      <c r="Q31" s="3"/>
      <c r="R31" s="3"/>
      <c r="S31" s="3"/>
      <c r="T31" s="3"/>
      <c r="U31" s="3"/>
      <c r="V31" s="3"/>
      <c r="W31" s="3"/>
      <c r="X31" s="3"/>
      <c r="Y31" s="3"/>
      <c r="Z31" s="3"/>
    </row>
    <row r="32" ht="15.75" customHeight="1">
      <c r="A32" s="178"/>
      <c r="B32" s="179">
        <v>74.0</v>
      </c>
      <c r="C32" s="180" t="s">
        <v>42</v>
      </c>
      <c r="D32" s="181" t="s">
        <v>10</v>
      </c>
      <c r="E32" s="182">
        <f t="shared" si="5"/>
        <v>0</v>
      </c>
      <c r="F32" s="69"/>
      <c r="G32" s="1"/>
      <c r="H32" s="1"/>
      <c r="I32" s="1"/>
      <c r="J32" s="1"/>
      <c r="K32" s="3"/>
      <c r="L32" s="3"/>
      <c r="M32" s="3"/>
      <c r="N32" s="3"/>
      <c r="O32" s="3"/>
      <c r="P32" s="3"/>
      <c r="Q32" s="3"/>
      <c r="R32" s="3"/>
      <c r="S32" s="3"/>
      <c r="T32" s="3"/>
      <c r="U32" s="3"/>
      <c r="V32" s="3"/>
      <c r="W32" s="3"/>
      <c r="X32" s="3"/>
      <c r="Y32" s="3"/>
      <c r="Z32" s="3"/>
    </row>
    <row r="33" ht="31.5" customHeight="1">
      <c r="A33" s="178"/>
      <c r="B33" s="179">
        <v>75.0</v>
      </c>
      <c r="C33" s="180" t="s">
        <v>43</v>
      </c>
      <c r="D33" s="181" t="s">
        <v>8</v>
      </c>
      <c r="E33" s="182">
        <f t="shared" si="5"/>
        <v>1</v>
      </c>
      <c r="F33" s="69"/>
      <c r="G33" s="1"/>
      <c r="H33" s="1"/>
      <c r="I33" s="1"/>
      <c r="J33" s="1"/>
      <c r="K33" s="3"/>
      <c r="L33" s="3"/>
      <c r="M33" s="3"/>
      <c r="N33" s="3"/>
      <c r="O33" s="3"/>
      <c r="P33" s="3"/>
      <c r="Q33" s="3"/>
      <c r="R33" s="3"/>
      <c r="S33" s="3"/>
      <c r="T33" s="3"/>
      <c r="U33" s="3"/>
      <c r="V33" s="3"/>
      <c r="W33" s="3"/>
      <c r="X33" s="3"/>
      <c r="Y33" s="3"/>
      <c r="Z33" s="3"/>
    </row>
    <row r="34" ht="31.5" customHeight="1">
      <c r="A34" s="178"/>
      <c r="B34" s="179">
        <v>75.0</v>
      </c>
      <c r="C34" s="180" t="s">
        <v>90</v>
      </c>
      <c r="D34" s="181" t="s">
        <v>10</v>
      </c>
      <c r="E34" s="182">
        <f t="shared" si="5"/>
        <v>0</v>
      </c>
      <c r="F34" s="69"/>
      <c r="G34" s="1"/>
      <c r="H34" s="1"/>
      <c r="I34" s="1"/>
      <c r="J34" s="1"/>
      <c r="K34" s="3"/>
      <c r="L34" s="3"/>
      <c r="M34" s="3"/>
      <c r="N34" s="3"/>
      <c r="O34" s="3"/>
      <c r="P34" s="3"/>
      <c r="Q34" s="3"/>
      <c r="R34" s="3"/>
      <c r="S34" s="3"/>
      <c r="T34" s="3"/>
      <c r="U34" s="3"/>
      <c r="V34" s="3"/>
      <c r="W34" s="3"/>
      <c r="X34" s="3"/>
      <c r="Y34" s="3"/>
      <c r="Z34" s="3"/>
    </row>
    <row r="35" ht="15.75" customHeight="1">
      <c r="A35" s="178"/>
      <c r="B35" s="179">
        <v>78.0</v>
      </c>
      <c r="C35" s="180" t="s">
        <v>45</v>
      </c>
      <c r="D35" s="181" t="s">
        <v>10</v>
      </c>
      <c r="E35" s="182">
        <f t="shared" si="5"/>
        <v>0</v>
      </c>
      <c r="F35" s="69"/>
      <c r="G35" s="1"/>
      <c r="H35" s="1"/>
      <c r="I35" s="1"/>
      <c r="J35" s="1"/>
      <c r="K35" s="3"/>
      <c r="L35" s="3"/>
      <c r="M35" s="3"/>
      <c r="N35" s="3"/>
      <c r="O35" s="3"/>
      <c r="P35" s="3"/>
      <c r="Q35" s="3"/>
      <c r="R35" s="3"/>
      <c r="S35" s="3"/>
      <c r="T35" s="3"/>
      <c r="U35" s="3"/>
      <c r="V35" s="3"/>
      <c r="W35" s="3"/>
      <c r="X35" s="3"/>
      <c r="Y35" s="3"/>
      <c r="Z35" s="3"/>
    </row>
    <row r="36" ht="15.75" customHeight="1">
      <c r="A36" s="178"/>
      <c r="B36" s="179">
        <v>78.0</v>
      </c>
      <c r="C36" s="180" t="s">
        <v>46</v>
      </c>
      <c r="D36" s="181" t="s">
        <v>10</v>
      </c>
      <c r="E36" s="182">
        <f t="shared" si="5"/>
        <v>0</v>
      </c>
      <c r="F36" s="69"/>
      <c r="G36" s="1"/>
      <c r="H36" s="1"/>
      <c r="I36" s="1"/>
      <c r="J36" s="1"/>
      <c r="K36" s="3"/>
      <c r="L36" s="3"/>
      <c r="M36" s="3"/>
      <c r="N36" s="3"/>
      <c r="O36" s="3"/>
      <c r="P36" s="3"/>
      <c r="Q36" s="3"/>
      <c r="R36" s="3"/>
      <c r="S36" s="3"/>
      <c r="T36" s="3"/>
      <c r="U36" s="3"/>
      <c r="V36" s="3"/>
      <c r="W36" s="3"/>
      <c r="X36" s="3"/>
      <c r="Y36" s="3"/>
      <c r="Z36" s="3"/>
    </row>
    <row r="37" ht="15.75" customHeight="1">
      <c r="A37" s="178"/>
      <c r="B37" s="179">
        <v>78.0</v>
      </c>
      <c r="C37" s="180" t="s">
        <v>47</v>
      </c>
      <c r="D37" s="181" t="s">
        <v>10</v>
      </c>
      <c r="E37" s="182">
        <f t="shared" si="5"/>
        <v>0</v>
      </c>
      <c r="F37" s="69"/>
      <c r="G37" s="1"/>
      <c r="H37" s="1"/>
      <c r="I37" s="1"/>
      <c r="J37" s="1"/>
      <c r="K37" s="3"/>
      <c r="L37" s="3"/>
      <c r="M37" s="3"/>
      <c r="N37" s="3"/>
      <c r="O37" s="3"/>
      <c r="P37" s="3"/>
      <c r="Q37" s="3"/>
      <c r="R37" s="3"/>
      <c r="S37" s="3"/>
      <c r="T37" s="3"/>
      <c r="U37" s="3"/>
      <c r="V37" s="3"/>
      <c r="W37" s="3"/>
      <c r="X37" s="3"/>
      <c r="Y37" s="3"/>
      <c r="Z37" s="3"/>
    </row>
    <row r="38" ht="15.75" customHeight="1">
      <c r="A38" s="178"/>
      <c r="B38" s="179">
        <v>78.0</v>
      </c>
      <c r="C38" s="180" t="s">
        <v>48</v>
      </c>
      <c r="D38" s="181" t="s">
        <v>8</v>
      </c>
      <c r="E38" s="182">
        <f t="shared" si="5"/>
        <v>1</v>
      </c>
      <c r="F38" s="69"/>
      <c r="G38" s="1"/>
      <c r="H38" s="1"/>
      <c r="I38" s="1"/>
      <c r="J38" s="1"/>
      <c r="K38" s="3"/>
      <c r="L38" s="3"/>
      <c r="M38" s="3"/>
      <c r="N38" s="3"/>
      <c r="O38" s="3"/>
      <c r="P38" s="3"/>
      <c r="Q38" s="3"/>
      <c r="R38" s="3"/>
      <c r="S38" s="3"/>
      <c r="T38" s="3"/>
      <c r="U38" s="3"/>
      <c r="V38" s="3"/>
      <c r="W38" s="3"/>
      <c r="X38" s="3"/>
      <c r="Y38" s="3"/>
      <c r="Z38" s="3"/>
    </row>
    <row r="39" ht="15.75" customHeight="1">
      <c r="A39" s="178"/>
      <c r="B39" s="179">
        <v>79.0</v>
      </c>
      <c r="C39" s="180" t="s">
        <v>49</v>
      </c>
      <c r="D39" s="181" t="s">
        <v>10</v>
      </c>
      <c r="E39" s="182">
        <f t="shared" si="5"/>
        <v>0</v>
      </c>
      <c r="F39" s="69"/>
      <c r="G39" s="1"/>
      <c r="H39" s="1"/>
      <c r="I39" s="1"/>
      <c r="J39" s="1"/>
      <c r="K39" s="3"/>
      <c r="L39" s="3"/>
      <c r="M39" s="3"/>
      <c r="N39" s="3"/>
      <c r="O39" s="3"/>
      <c r="P39" s="3"/>
      <c r="Q39" s="3"/>
      <c r="R39" s="3"/>
      <c r="S39" s="3"/>
      <c r="T39" s="3"/>
      <c r="U39" s="3"/>
      <c r="V39" s="3"/>
      <c r="W39" s="3"/>
      <c r="X39" s="3"/>
      <c r="Y39" s="3"/>
      <c r="Z39" s="3"/>
    </row>
    <row r="40" ht="15.75" customHeight="1">
      <c r="A40" s="178"/>
      <c r="B40" s="179">
        <v>79.0</v>
      </c>
      <c r="C40" s="180" t="s">
        <v>50</v>
      </c>
      <c r="D40" s="181" t="s">
        <v>10</v>
      </c>
      <c r="E40" s="182">
        <f t="shared" si="5"/>
        <v>0</v>
      </c>
      <c r="F40" s="69"/>
      <c r="G40" s="1"/>
      <c r="H40" s="1"/>
      <c r="I40" s="1"/>
      <c r="J40" s="1"/>
      <c r="K40" s="3"/>
      <c r="L40" s="3"/>
      <c r="M40" s="3"/>
      <c r="N40" s="3"/>
      <c r="O40" s="3"/>
      <c r="P40" s="3"/>
      <c r="Q40" s="3"/>
      <c r="R40" s="3"/>
      <c r="S40" s="3"/>
      <c r="T40" s="3"/>
      <c r="U40" s="3"/>
      <c r="V40" s="3"/>
      <c r="W40" s="3"/>
      <c r="X40" s="3"/>
      <c r="Y40" s="3"/>
      <c r="Z40" s="3"/>
    </row>
    <row r="41" ht="16.5" customHeight="1">
      <c r="A41" s="187"/>
      <c r="B41" s="188">
        <v>85.0</v>
      </c>
      <c r="C41" s="203" t="s">
        <v>51</v>
      </c>
      <c r="D41" s="190" t="s">
        <v>10</v>
      </c>
      <c r="E41" s="191">
        <f t="shared" si="5"/>
        <v>0</v>
      </c>
      <c r="F41" s="69"/>
      <c r="G41" s="1"/>
      <c r="H41" s="1"/>
      <c r="I41" s="1"/>
      <c r="J41" s="1"/>
      <c r="K41" s="3"/>
      <c r="L41" s="3"/>
      <c r="M41" s="3"/>
      <c r="N41" s="3"/>
      <c r="O41" s="3"/>
      <c r="P41" s="3"/>
      <c r="Q41" s="3"/>
      <c r="R41" s="3"/>
      <c r="S41" s="3"/>
      <c r="T41" s="3"/>
      <c r="U41" s="3"/>
      <c r="V41" s="3"/>
      <c r="W41" s="3"/>
      <c r="X41" s="3"/>
      <c r="Y41" s="3"/>
      <c r="Z41" s="3"/>
    </row>
    <row r="42" ht="15.75" customHeight="1">
      <c r="A42" s="171"/>
      <c r="B42" s="8"/>
      <c r="C42" s="8"/>
      <c r="D42" s="8"/>
      <c r="E42" s="105"/>
      <c r="F42" s="69"/>
      <c r="G42" s="1"/>
      <c r="H42" s="1"/>
      <c r="I42" s="1"/>
      <c r="J42" s="1"/>
      <c r="K42" s="3"/>
      <c r="L42" s="3"/>
      <c r="M42" s="3"/>
      <c r="N42" s="3"/>
      <c r="O42" s="3"/>
      <c r="P42" s="3"/>
      <c r="Q42" s="3"/>
      <c r="R42" s="3"/>
      <c r="S42" s="3"/>
      <c r="T42" s="3"/>
      <c r="U42" s="3"/>
      <c r="V42" s="3"/>
      <c r="W42" s="3"/>
      <c r="X42" s="3"/>
      <c r="Y42" s="3"/>
      <c r="Z42" s="3"/>
    </row>
    <row r="43" ht="15.75" customHeight="1">
      <c r="A43" s="172" t="s">
        <v>80</v>
      </c>
      <c r="B43" s="198">
        <v>93.0</v>
      </c>
      <c r="C43" s="180" t="s">
        <v>53</v>
      </c>
      <c r="D43" s="175" t="s">
        <v>10</v>
      </c>
      <c r="E43" s="176">
        <f t="shared" ref="E43:E45" si="6">IF(D43=$I$5,100%,IF(D43=$I$6,50%,IF(OR(D43=$I$8,D43=""),"",0)))</f>
        <v>0</v>
      </c>
      <c r="F43" s="69"/>
      <c r="G43" s="1"/>
      <c r="H43" s="1"/>
      <c r="I43" s="1"/>
      <c r="J43" s="1"/>
      <c r="K43" s="3"/>
      <c r="L43" s="3"/>
      <c r="M43" s="3"/>
      <c r="N43" s="3"/>
      <c r="O43" s="3"/>
      <c r="P43" s="3"/>
      <c r="Q43" s="3"/>
      <c r="R43" s="3"/>
      <c r="S43" s="3"/>
      <c r="T43" s="3"/>
      <c r="U43" s="3"/>
      <c r="V43" s="3"/>
      <c r="W43" s="3"/>
      <c r="X43" s="3"/>
      <c r="Y43" s="3"/>
      <c r="Z43" s="3"/>
    </row>
    <row r="44" ht="15.75" customHeight="1">
      <c r="A44" s="178"/>
      <c r="B44" s="179">
        <v>98.0</v>
      </c>
      <c r="C44" s="180" t="s">
        <v>54</v>
      </c>
      <c r="D44" s="181" t="s">
        <v>10</v>
      </c>
      <c r="E44" s="182">
        <f t="shared" si="6"/>
        <v>0</v>
      </c>
      <c r="F44" s="69"/>
      <c r="G44" s="1"/>
      <c r="H44" s="1"/>
      <c r="I44" s="1"/>
      <c r="J44" s="1"/>
      <c r="K44" s="3"/>
      <c r="L44" s="3"/>
      <c r="M44" s="3"/>
      <c r="N44" s="3"/>
      <c r="O44" s="3"/>
      <c r="P44" s="3"/>
      <c r="Q44" s="3"/>
      <c r="R44" s="3"/>
      <c r="S44" s="3"/>
      <c r="T44" s="3"/>
      <c r="U44" s="3"/>
      <c r="V44" s="3"/>
      <c r="W44" s="3"/>
      <c r="X44" s="3"/>
      <c r="Y44" s="3"/>
      <c r="Z44" s="3"/>
    </row>
    <row r="45" ht="33.0" customHeight="1">
      <c r="A45" s="187"/>
      <c r="B45" s="188">
        <v>96.0</v>
      </c>
      <c r="C45" s="203" t="s">
        <v>55</v>
      </c>
      <c r="D45" s="190" t="s">
        <v>10</v>
      </c>
      <c r="E45" s="191">
        <f t="shared" si="6"/>
        <v>0</v>
      </c>
      <c r="F45" s="69"/>
      <c r="G45" s="1"/>
      <c r="H45" s="1"/>
      <c r="I45" s="1"/>
      <c r="J45" s="1"/>
      <c r="K45" s="3"/>
      <c r="L45" s="3"/>
      <c r="M45" s="3"/>
      <c r="N45" s="3"/>
      <c r="O45" s="3"/>
      <c r="P45" s="3"/>
      <c r="Q45" s="3"/>
      <c r="R45" s="3"/>
      <c r="S45" s="3"/>
      <c r="T45" s="3"/>
      <c r="U45" s="3"/>
      <c r="V45" s="3"/>
      <c r="W45" s="3"/>
      <c r="X45" s="3"/>
      <c r="Y45" s="3"/>
      <c r="Z45" s="3"/>
    </row>
    <row r="46" ht="15.75" customHeight="1">
      <c r="A46" s="171"/>
      <c r="B46" s="8"/>
      <c r="C46" s="8"/>
      <c r="D46" s="8"/>
      <c r="E46" s="105"/>
      <c r="F46" s="69"/>
      <c r="G46" s="1"/>
      <c r="H46" s="1"/>
      <c r="I46" s="1"/>
      <c r="J46" s="1"/>
      <c r="K46" s="3"/>
      <c r="L46" s="3"/>
      <c r="M46" s="3"/>
      <c r="N46" s="3"/>
      <c r="O46" s="3"/>
      <c r="P46" s="3"/>
      <c r="Q46" s="3"/>
      <c r="R46" s="3"/>
      <c r="S46" s="3"/>
      <c r="T46" s="3"/>
      <c r="U46" s="3"/>
      <c r="V46" s="3"/>
      <c r="W46" s="3"/>
      <c r="X46" s="3"/>
      <c r="Y46" s="3"/>
      <c r="Z46" s="3"/>
    </row>
    <row r="47" ht="31.5" customHeight="1">
      <c r="A47" s="172" t="s">
        <v>56</v>
      </c>
      <c r="B47" s="198">
        <v>99.0</v>
      </c>
      <c r="C47" s="180" t="s">
        <v>57</v>
      </c>
      <c r="D47" s="175" t="s">
        <v>10</v>
      </c>
      <c r="E47" s="176">
        <f t="shared" ref="E47:E52" si="7">IF(D47=$I$5,100%,IF(D47=$I$6,50%,IF(OR(D47=$I$8,D47=""),"",0)))</f>
        <v>0</v>
      </c>
      <c r="F47" s="69"/>
      <c r="G47" s="1"/>
      <c r="H47" s="1"/>
      <c r="I47" s="1"/>
      <c r="J47" s="1"/>
      <c r="K47" s="3"/>
      <c r="L47" s="3"/>
      <c r="M47" s="3"/>
      <c r="N47" s="3"/>
      <c r="O47" s="3"/>
      <c r="P47" s="3"/>
      <c r="Q47" s="3"/>
      <c r="R47" s="3"/>
      <c r="S47" s="3"/>
      <c r="T47" s="3"/>
      <c r="U47" s="3"/>
      <c r="V47" s="3"/>
      <c r="W47" s="3"/>
      <c r="X47" s="3"/>
      <c r="Y47" s="3"/>
      <c r="Z47" s="3"/>
    </row>
    <row r="48" ht="31.5" customHeight="1">
      <c r="A48" s="178"/>
      <c r="B48" s="179">
        <v>103.0</v>
      </c>
      <c r="C48" s="180" t="s">
        <v>58</v>
      </c>
      <c r="D48" s="181" t="s">
        <v>8</v>
      </c>
      <c r="E48" s="182">
        <f t="shared" si="7"/>
        <v>1</v>
      </c>
      <c r="F48" s="69"/>
      <c r="G48" s="1"/>
      <c r="H48" s="1"/>
      <c r="I48" s="1"/>
      <c r="J48" s="1"/>
      <c r="K48" s="3"/>
      <c r="L48" s="3"/>
      <c r="M48" s="3"/>
      <c r="N48" s="3"/>
      <c r="O48" s="3"/>
      <c r="P48" s="3"/>
      <c r="Q48" s="3"/>
      <c r="R48" s="3"/>
      <c r="S48" s="3"/>
      <c r="T48" s="3"/>
      <c r="U48" s="3"/>
      <c r="V48" s="3"/>
      <c r="W48" s="3"/>
      <c r="X48" s="3"/>
      <c r="Y48" s="3"/>
      <c r="Z48" s="3"/>
    </row>
    <row r="49" ht="31.5" customHeight="1">
      <c r="A49" s="178"/>
      <c r="B49" s="179">
        <v>104.0</v>
      </c>
      <c r="C49" s="180" t="s">
        <v>59</v>
      </c>
      <c r="D49" s="181" t="s">
        <v>11</v>
      </c>
      <c r="E49" s="182">
        <f t="shared" si="7"/>
        <v>0.5</v>
      </c>
      <c r="F49" s="69"/>
      <c r="G49" s="1"/>
      <c r="H49" s="1"/>
      <c r="I49" s="1"/>
      <c r="J49" s="1"/>
      <c r="K49" s="3"/>
      <c r="L49" s="3"/>
      <c r="M49" s="3"/>
      <c r="N49" s="3"/>
      <c r="O49" s="3"/>
      <c r="P49" s="3"/>
      <c r="Q49" s="3"/>
      <c r="R49" s="3"/>
      <c r="S49" s="3"/>
      <c r="T49" s="3"/>
      <c r="U49" s="3"/>
      <c r="V49" s="3"/>
      <c r="W49" s="3"/>
      <c r="X49" s="3"/>
      <c r="Y49" s="3"/>
      <c r="Z49" s="3"/>
    </row>
    <row r="50" ht="15.75" customHeight="1">
      <c r="A50" s="178"/>
      <c r="B50" s="179">
        <v>104.0</v>
      </c>
      <c r="C50" s="180" t="s">
        <v>60</v>
      </c>
      <c r="D50" s="181" t="s">
        <v>10</v>
      </c>
      <c r="E50" s="182">
        <f t="shared" si="7"/>
        <v>0</v>
      </c>
      <c r="F50" s="69"/>
      <c r="G50" s="1"/>
      <c r="H50" s="1"/>
      <c r="I50" s="1"/>
      <c r="J50" s="1"/>
      <c r="K50" s="3"/>
      <c r="L50" s="3"/>
      <c r="M50" s="3"/>
      <c r="N50" s="3"/>
      <c r="O50" s="3"/>
      <c r="P50" s="3"/>
      <c r="Q50" s="3"/>
      <c r="R50" s="3"/>
      <c r="S50" s="3"/>
      <c r="T50" s="3"/>
      <c r="U50" s="3"/>
      <c r="V50" s="3"/>
      <c r="W50" s="3"/>
      <c r="X50" s="3"/>
      <c r="Y50" s="3"/>
      <c r="Z50" s="3"/>
    </row>
    <row r="51" ht="15.75" customHeight="1">
      <c r="A51" s="178"/>
      <c r="B51" s="179">
        <v>104.0</v>
      </c>
      <c r="C51" s="180" t="s">
        <v>61</v>
      </c>
      <c r="D51" s="181" t="s">
        <v>10</v>
      </c>
      <c r="E51" s="182">
        <f t="shared" si="7"/>
        <v>0</v>
      </c>
      <c r="F51" s="69"/>
      <c r="G51" s="1"/>
      <c r="H51" s="1"/>
      <c r="I51" s="1"/>
      <c r="J51" s="1"/>
      <c r="K51" s="3"/>
      <c r="L51" s="3"/>
      <c r="M51" s="3"/>
      <c r="N51" s="3"/>
      <c r="O51" s="3"/>
      <c r="P51" s="3"/>
      <c r="Q51" s="3"/>
      <c r="R51" s="3"/>
      <c r="S51" s="3"/>
      <c r="T51" s="3"/>
      <c r="U51" s="3"/>
      <c r="V51" s="3"/>
      <c r="W51" s="3"/>
      <c r="X51" s="3"/>
      <c r="Y51" s="3"/>
      <c r="Z51" s="3"/>
    </row>
    <row r="52" ht="16.5" customHeight="1">
      <c r="A52" s="187"/>
      <c r="B52" s="188">
        <v>104.0</v>
      </c>
      <c r="C52" s="203" t="s">
        <v>62</v>
      </c>
      <c r="D52" s="190" t="s">
        <v>10</v>
      </c>
      <c r="E52" s="191">
        <f t="shared" si="7"/>
        <v>0</v>
      </c>
      <c r="F52" s="69"/>
      <c r="G52" s="1"/>
      <c r="H52" s="1"/>
      <c r="I52" s="1"/>
      <c r="J52" s="1"/>
      <c r="K52" s="3"/>
      <c r="L52" s="3"/>
      <c r="M52" s="3"/>
      <c r="N52" s="3"/>
      <c r="O52" s="3"/>
      <c r="P52" s="3"/>
      <c r="Q52" s="3"/>
      <c r="R52" s="3"/>
      <c r="S52" s="3"/>
      <c r="T52" s="3"/>
      <c r="U52" s="3"/>
      <c r="V52" s="3"/>
      <c r="W52" s="3"/>
      <c r="X52" s="3"/>
      <c r="Y52" s="3"/>
      <c r="Z52" s="3"/>
    </row>
    <row r="53" ht="21.75" customHeight="1">
      <c r="A53" s="204" t="s">
        <v>91</v>
      </c>
      <c r="B53" s="8"/>
      <c r="C53" s="8"/>
      <c r="D53" s="105"/>
      <c r="E53" s="205">
        <f>AVERAGE(E4:E52)</f>
        <v>0.09302325581</v>
      </c>
      <c r="F53" s="69"/>
      <c r="G53" s="1"/>
      <c r="H53" s="1"/>
      <c r="I53" s="1"/>
      <c r="J53" s="1"/>
      <c r="K53" s="3"/>
      <c r="L53" s="3"/>
      <c r="M53" s="3"/>
      <c r="N53" s="3"/>
      <c r="O53" s="3"/>
      <c r="P53" s="3"/>
      <c r="Q53" s="3"/>
      <c r="R53" s="3"/>
      <c r="S53" s="3"/>
      <c r="T53" s="3"/>
      <c r="U53" s="3"/>
      <c r="V53" s="3"/>
      <c r="W53" s="3"/>
      <c r="X53" s="3"/>
      <c r="Y53" s="3"/>
      <c r="Z53" s="3"/>
    </row>
    <row r="54" ht="22.5" customHeight="1">
      <c r="A54" s="204" t="s">
        <v>92</v>
      </c>
      <c r="B54" s="8"/>
      <c r="C54" s="8"/>
      <c r="D54" s="105"/>
      <c r="E54" s="210">
        <f>1-E53</f>
        <v>0.9069767442</v>
      </c>
      <c r="F54" s="69"/>
      <c r="G54" s="1"/>
      <c r="H54" s="1"/>
      <c r="I54" s="1"/>
      <c r="J54" s="1"/>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7">
    <mergeCell ref="A43:A45"/>
    <mergeCell ref="A42:E42"/>
    <mergeCell ref="A54:D54"/>
    <mergeCell ref="A47:A52"/>
    <mergeCell ref="A46:E46"/>
    <mergeCell ref="A53:D53"/>
    <mergeCell ref="A20:A21"/>
    <mergeCell ref="A22:E22"/>
    <mergeCell ref="A23:A27"/>
    <mergeCell ref="A19:E19"/>
    <mergeCell ref="A29:A41"/>
    <mergeCell ref="A1:E1"/>
    <mergeCell ref="A3:E3"/>
    <mergeCell ref="A4:A7"/>
    <mergeCell ref="A9:A18"/>
    <mergeCell ref="A28:E28"/>
    <mergeCell ref="A8:E8"/>
  </mergeCells>
  <conditionalFormatting sqref="E4:E7 E9:E18 E20:E21 E23:E27 E29:E41 E43:E45 E47:E52">
    <cfRule type="containsBlanks" dxfId="1" priority="1" stopIfTrue="1">
      <formula>LEN(TRIM(E4))=0</formula>
    </cfRule>
  </conditionalFormatting>
  <conditionalFormatting sqref="E4:E7 E9:E18 E20:E21 E23:E27 E29:E41 E43:E45 E47:E52">
    <cfRule type="containsBlanks" dxfId="2" priority="2" stopIfTrue="1">
      <formula>LEN(TRIM(E4))=0</formula>
    </cfRule>
  </conditionalFormatting>
  <conditionalFormatting sqref="E4:E7 E9:E18 E20:E21 E23:E27 E29:E41 E43:E45 E47:E52">
    <cfRule type="cellIs" dxfId="3" priority="3" stopIfTrue="1" operator="equal">
      <formula>0.5</formula>
    </cfRule>
  </conditionalFormatting>
  <conditionalFormatting sqref="E4:E7 E9:E18 E20:E21 E23:E27 E29:E41 E43:E45 E47:E52">
    <cfRule type="cellIs" dxfId="0" priority="4" stopIfTrue="1" operator="greaterThan">
      <formula>0.9</formula>
    </cfRule>
  </conditionalFormatting>
  <conditionalFormatting sqref="E4:E7 E9:E18 E20:E21 E23:E27 E29:E41 E43:E45 E47:E52">
    <cfRule type="cellIs" dxfId="3" priority="5" stopIfTrue="1" operator="between">
      <formula>0.75</formula>
      <formula>0.9</formula>
    </cfRule>
  </conditionalFormatting>
  <conditionalFormatting sqref="E4:E7 E9:E18 E20:E21 E23:E27 E29:E41 E43:E45 E47:E52">
    <cfRule type="cellIs" dxfId="4" priority="6" stopIfTrue="1" operator="lessThan">
      <formula>0.75</formula>
    </cfRule>
  </conditionalFormatting>
  <conditionalFormatting sqref="E4:E7 E9:E18 E20:E21 E23:E27 E29:E41 E43:E45 E47:E52">
    <cfRule type="cellIs" dxfId="3" priority="7" stopIfTrue="1" operator="between">
      <formula>0.65</formula>
      <formula>0.8</formula>
    </cfRule>
  </conditionalFormatting>
  <conditionalFormatting sqref="E4:E7 E9:E18 E20:E21 E23:E27 E29:E41 E43:E45 E47:E52">
    <cfRule type="cellIs" dxfId="0" priority="8" stopIfTrue="1" operator="greaterThan">
      <formula>0.9</formula>
    </cfRule>
  </conditionalFormatting>
  <conditionalFormatting sqref="I4:I5 F5">
    <cfRule type="containsText" dxfId="0" priority="9" stopIfTrue="1" operator="containsText" text="Compliant ">
      <formula>NOT(ISERROR(SEARCH(("Compliant "),(I4))))</formula>
    </cfRule>
  </conditionalFormatting>
  <conditionalFormatting sqref="F6 I6">
    <cfRule type="containsText" dxfId="3" priority="10" stopIfTrue="1" operator="containsText" text="Partially Compliant">
      <formula>NOT(ISERROR(SEARCH(("Partially Compliant"),(F6))))</formula>
    </cfRule>
  </conditionalFormatting>
  <conditionalFormatting sqref="F7 I7">
    <cfRule type="containsText" dxfId="4" priority="11" stopIfTrue="1" operator="containsText" text="Non-Compliant">
      <formula>NOT(ISERROR(SEARCH(("Non-Compliant"),(F7))))</formula>
    </cfRule>
  </conditionalFormatting>
  <conditionalFormatting sqref="F8 I8">
    <cfRule type="containsText" dxfId="5" priority="12" stopIfTrue="1" operator="containsText" text="Not applicable">
      <formula>NOT(ISERROR(SEARCH(("Not applicable"),(F8))))</formula>
    </cfRule>
  </conditionalFormatting>
  <conditionalFormatting sqref="F9 I9">
    <cfRule type="containsText" dxfId="1" priority="13" stopIfTrue="1" operator="containsText" text="Blank">
      <formula>NOT(ISERROR(SEARCH(("Blank"),(F9))))</formula>
    </cfRule>
  </conditionalFormatting>
  <conditionalFormatting sqref="E53">
    <cfRule type="cellIs" dxfId="3" priority="14" stopIfTrue="1" operator="between">
      <formula>0.75</formula>
      <formula>0.9</formula>
    </cfRule>
  </conditionalFormatting>
  <conditionalFormatting sqref="E53">
    <cfRule type="containsBlanks" dxfId="1" priority="15" stopIfTrue="1">
      <formula>LEN(TRIM(E53))=0</formula>
    </cfRule>
  </conditionalFormatting>
  <conditionalFormatting sqref="E53">
    <cfRule type="cellIs" dxfId="0" priority="16" stopIfTrue="1" operator="greaterThan">
      <formula>0.9</formula>
    </cfRule>
  </conditionalFormatting>
  <conditionalFormatting sqref="E53">
    <cfRule type="cellIs" dxfId="3" priority="17" stopIfTrue="1" operator="between">
      <formula>0.75</formula>
      <formula>0.9</formula>
    </cfRule>
  </conditionalFormatting>
  <conditionalFormatting sqref="E53">
    <cfRule type="cellIs" dxfId="4" priority="18" stopIfTrue="1" operator="lessThan">
      <formula>0.75</formula>
    </cfRule>
  </conditionalFormatting>
  <conditionalFormatting sqref="E53">
    <cfRule type="cellIs" dxfId="3" priority="19" stopIfTrue="1" operator="between">
      <formula>0.65</formula>
      <formula>0.8</formula>
    </cfRule>
  </conditionalFormatting>
  <drawing r:id="rId1"/>
</worksheet>
</file>